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6435" windowHeight="4080" activeTab="3"/>
  </bookViews>
  <sheets>
    <sheet name="gemid H lft" sheetId="1" r:id="rId1"/>
    <sheet name="overz Hlft" sheetId="2" r:id="rId2"/>
    <sheet name="geb en woonp" sheetId="3" r:id="rId3"/>
    <sheet name="woonpl man" sheetId="4" r:id="rId4"/>
    <sheet name="beroep H" sheetId="5" r:id="rId5"/>
  </sheets>
  <definedNames/>
  <calcPr fullCalcOnLoad="1"/>
</workbook>
</file>

<file path=xl/sharedStrings.xml><?xml version="1.0" encoding="utf-8"?>
<sst xmlns="http://schemas.openxmlformats.org/spreadsheetml/2006/main" count="655" uniqueCount="185">
  <si>
    <t>generatie 30/31</t>
  </si>
  <si>
    <t>generatie 80/81</t>
  </si>
  <si>
    <t xml:space="preserve">man </t>
  </si>
  <si>
    <t>vrouw</t>
  </si>
  <si>
    <t>opmerking:</t>
  </si>
  <si>
    <t>leeftijden die hier aangegeven zijn stemmen niet altijd</t>
  </si>
  <si>
    <t xml:space="preserve">overeen met die uit de akte.(in dat geval schuin gedrukt) </t>
  </si>
  <si>
    <t>hier berekend volgens geboortejaar, wat niet altijd</t>
  </si>
  <si>
    <t>overeenstemt met de akte (bv, ° 1824 G 1855: man kan geen 35 zijn)</t>
  </si>
  <si>
    <t>Vercruysse Zulma Suzanne niet meegerekend</t>
  </si>
  <si>
    <t>volgens andere akten nl overleden in 1881</t>
  </si>
  <si>
    <t>gemiddel leeftijd allebei 31 volgens huwelijksakte</t>
  </si>
  <si>
    <t>Hier enkel eerste huwelijken</t>
  </si>
  <si>
    <t>man</t>
  </si>
  <si>
    <t>van c/d 28, c/d 29 en e/f 28: geen huwelijksakt</t>
  </si>
  <si>
    <t>wegens gehuwd buiten de gemeente</t>
  </si>
  <si>
    <t xml:space="preserve">1830/1831: 24 </t>
  </si>
  <si>
    <t>woonpl</t>
  </si>
  <si>
    <t>geboortepl</t>
  </si>
  <si>
    <t>Marke</t>
  </si>
  <si>
    <t>Rollegem</t>
  </si>
  <si>
    <t>Zwevegem</t>
  </si>
  <si>
    <t>Tiegem</t>
  </si>
  <si>
    <t>Wortegem</t>
  </si>
  <si>
    <t>Kortrijk</t>
  </si>
  <si>
    <t>Harelbeke</t>
  </si>
  <si>
    <t>Deerlijk</t>
  </si>
  <si>
    <t>Otegem</t>
  </si>
  <si>
    <t>Anzegem</t>
  </si>
  <si>
    <t>Spierre</t>
  </si>
  <si>
    <t>Helkijn</t>
  </si>
  <si>
    <t>Laneffe (N)</t>
  </si>
  <si>
    <t>Heestert</t>
  </si>
  <si>
    <t>St Elooi Vijve</t>
  </si>
  <si>
    <t>Maulde (Fr)</t>
  </si>
  <si>
    <t>Moen</t>
  </si>
  <si>
    <t>Bellegem</t>
  </si>
  <si>
    <t>St Denijs</t>
  </si>
  <si>
    <t>Vichte</t>
  </si>
  <si>
    <t>Brussel</t>
  </si>
  <si>
    <t>Reninge</t>
  </si>
  <si>
    <t>Gullegem</t>
  </si>
  <si>
    <t>Ruien</t>
  </si>
  <si>
    <t>Avelgem</t>
  </si>
  <si>
    <t>Kuurne</t>
  </si>
  <si>
    <t>Nokere</t>
  </si>
  <si>
    <t>Waregem</t>
  </si>
  <si>
    <t>Ingelmunster</t>
  </si>
  <si>
    <t>Desselgem</t>
  </si>
  <si>
    <t>Dottenijs</t>
  </si>
  <si>
    <t>Meulebeke</t>
  </si>
  <si>
    <t>Prov Namen</t>
  </si>
  <si>
    <t>Frankrijk</t>
  </si>
  <si>
    <t>TOTAAL</t>
  </si>
  <si>
    <t xml:space="preserve">TOTAAL </t>
  </si>
  <si>
    <t>procent</t>
  </si>
  <si>
    <t>woonplaats man 30/31</t>
  </si>
  <si>
    <t>woonplaats man 80/81</t>
  </si>
  <si>
    <t>1 koppel gehuwd buiten Zwevegem: geen geg (= +1)</t>
  </si>
  <si>
    <t>Generatie 30/31</t>
  </si>
  <si>
    <t>herbergier</t>
  </si>
  <si>
    <t>herbergierster</t>
  </si>
  <si>
    <t>landbouwer</t>
  </si>
  <si>
    <t>lanbouwster</t>
  </si>
  <si>
    <t>dienstbode</t>
  </si>
  <si>
    <t>weefster</t>
  </si>
  <si>
    <t>werkman</t>
  </si>
  <si>
    <t>zwingelaar</t>
  </si>
  <si>
    <t>naaister</t>
  </si>
  <si>
    <t>boomvelder</t>
  </si>
  <si>
    <t>koopman</t>
  </si>
  <si>
    <t>wever</t>
  </si>
  <si>
    <t>dagloner</t>
  </si>
  <si>
    <t>spinster</t>
  </si>
  <si>
    <t>winkelier</t>
  </si>
  <si>
    <t>particulière</t>
  </si>
  <si>
    <t>spellewerkster</t>
  </si>
  <si>
    <t>paardeknecht</t>
  </si>
  <si>
    <t>charron?</t>
  </si>
  <si>
    <t>negociant</t>
  </si>
  <si>
    <t>dienstmeid</t>
  </si>
  <si>
    <t>schoenmaker</t>
  </si>
  <si>
    <t>schipper</t>
  </si>
  <si>
    <t>landman</t>
  </si>
  <si>
    <t>Generatie 80/81</t>
  </si>
  <si>
    <t>pa, bruidegom</t>
  </si>
  <si>
    <t>pa, bruid</t>
  </si>
  <si>
    <t>statiebediende</t>
  </si>
  <si>
    <t>zonder</t>
  </si>
  <si>
    <t>spoorwegbediende</t>
  </si>
  <si>
    <t>blikslager</t>
  </si>
  <si>
    <t>fabriekwerker</t>
  </si>
  <si>
    <t>borduurster</t>
  </si>
  <si>
    <t>strooidekker</t>
  </si>
  <si>
    <t>bureelbediende</t>
  </si>
  <si>
    <t>veldwachter</t>
  </si>
  <si>
    <t>molenaar</t>
  </si>
  <si>
    <t>bobijnster</t>
  </si>
  <si>
    <t>dienstknecht</t>
  </si>
  <si>
    <t>spoelmaker</t>
  </si>
  <si>
    <t>meubelmaker</t>
  </si>
  <si>
    <t>briefdrager</t>
  </si>
  <si>
    <t>notaris</t>
  </si>
  <si>
    <t>grondeigenaar</t>
  </si>
  <si>
    <t>burgemeester</t>
  </si>
  <si>
    <t>bakker</t>
  </si>
  <si>
    <t>landbouwster</t>
  </si>
  <si>
    <t>ijzerdraadtrekker</t>
  </si>
  <si>
    <t>landwerker</t>
  </si>
  <si>
    <t>kleermaker</t>
  </si>
  <si>
    <t>brouwer</t>
  </si>
  <si>
    <t>huishoudster</t>
  </si>
  <si>
    <t>handelsreiziger</t>
  </si>
  <si>
    <t>hotelhouder</t>
  </si>
  <si>
    <t>hovenier</t>
  </si>
  <si>
    <t>verver</t>
  </si>
  <si>
    <t>dagloonster</t>
  </si>
  <si>
    <t>strijkster</t>
  </si>
  <si>
    <t>G80/81: 4 koppels gehuwd buiten Zwevegem</t>
  </si>
  <si>
    <t>steenbakkersgast</t>
  </si>
  <si>
    <t>landwerkman</t>
  </si>
  <si>
    <t>smidsgast</t>
  </si>
  <si>
    <t>jachtwachter</t>
  </si>
  <si>
    <t>brouwersgast</t>
  </si>
  <si>
    <t>spoelmaakster</t>
  </si>
  <si>
    <t>katoenscheerder</t>
  </si>
  <si>
    <t>pannendekkersgast</t>
  </si>
  <si>
    <t>bediende</t>
  </si>
  <si>
    <t>papper</t>
  </si>
  <si>
    <t>metser</t>
  </si>
  <si>
    <t>vlasbewerker</t>
  </si>
  <si>
    <t>spoelster</t>
  </si>
  <si>
    <t>?</t>
  </si>
  <si>
    <t>H- lft</t>
  </si>
  <si>
    <t>aantal</t>
  </si>
  <si>
    <t>man: van 24 tot 46 jaar</t>
  </si>
  <si>
    <t>vrouw: van 20 tot 37</t>
  </si>
  <si>
    <t xml:space="preserve">H- lft </t>
  </si>
  <si>
    <t>man 30/31</t>
  </si>
  <si>
    <t>vrouw 30/31</t>
  </si>
  <si>
    <t>man 80/81</t>
  </si>
  <si>
    <t>man: van 20 tot 47</t>
  </si>
  <si>
    <t>vrouw 80/81</t>
  </si>
  <si>
    <t>vrouw: van 18 tot 40</t>
  </si>
  <si>
    <t>1880/1881: 55 (+1)</t>
  </si>
  <si>
    <t>timmermansgast</t>
  </si>
  <si>
    <t>tapper</t>
  </si>
  <si>
    <t>Moorsele</t>
  </si>
  <si>
    <t>fabriekwerkster</t>
  </si>
  <si>
    <t>20 j.</t>
  </si>
  <si>
    <t>21 j.</t>
  </si>
  <si>
    <t>22 j.</t>
  </si>
  <si>
    <t>23 j.</t>
  </si>
  <si>
    <t>24 j.</t>
  </si>
  <si>
    <t>25 j.</t>
  </si>
  <si>
    <t>26 j.</t>
  </si>
  <si>
    <t>27 j.</t>
  </si>
  <si>
    <t>28 j.</t>
  </si>
  <si>
    <t>29 j.</t>
  </si>
  <si>
    <t>30 j.</t>
  </si>
  <si>
    <t>31 j.</t>
  </si>
  <si>
    <t>32 j.</t>
  </si>
  <si>
    <t>33 j.</t>
  </si>
  <si>
    <t>34 j.</t>
  </si>
  <si>
    <t>35 j.</t>
  </si>
  <si>
    <t>36 j.</t>
  </si>
  <si>
    <t>37 j.</t>
  </si>
  <si>
    <t>38 j.</t>
  </si>
  <si>
    <t>39 j.</t>
  </si>
  <si>
    <t>40 j.</t>
  </si>
  <si>
    <t>41 j.</t>
  </si>
  <si>
    <t>42 j.</t>
  </si>
  <si>
    <t>43 j.</t>
  </si>
  <si>
    <t>44 j.</t>
  </si>
  <si>
    <t>45 j.</t>
  </si>
  <si>
    <t>18 j.</t>
  </si>
  <si>
    <t>19 j.</t>
  </si>
  <si>
    <t>46 j.</t>
  </si>
  <si>
    <t>47 j.</t>
  </si>
  <si>
    <t>randgemeente</t>
  </si>
  <si>
    <t>West-Vl</t>
  </si>
  <si>
    <t>Oost-Vl</t>
  </si>
  <si>
    <t>België</t>
  </si>
  <si>
    <t>Verdeling van de gehuwden naar woonplaats van de echtgenoot</t>
  </si>
  <si>
    <t>Voor de ligging van de (meeste) gemeenten: zie kaartje in bijlage 28</t>
  </si>
</sst>
</file>

<file path=xl/styles.xml><?xml version="1.0" encoding="utf-8"?>
<styleSheet xmlns="http://schemas.openxmlformats.org/spreadsheetml/2006/main">
  <numFmts count="21">
    <numFmt numFmtId="5" formatCode="#,##0\ &quot;BF&quot;;\-#,##0\ &quot;BF&quot;"/>
    <numFmt numFmtId="6" formatCode="#,##0\ &quot;BF&quot;;[Red]\-#,##0\ &quot;BF&quot;"/>
    <numFmt numFmtId="7" formatCode="#,##0.00\ &quot;BF&quot;;\-#,##0.00\ &quot;BF&quot;"/>
    <numFmt numFmtId="8" formatCode="#,##0.00\ &quot;BF&quot;;[Red]\-#,##0.00\ &quot;BF&quot;"/>
    <numFmt numFmtId="42" formatCode="_-* #,##0\ &quot;BF&quot;_-;\-* #,##0\ &quot;BF&quot;_-;_-* &quot;-&quot;\ &quot;BF&quot;_-;_-@_-"/>
    <numFmt numFmtId="41" formatCode="_-* #,##0\ _B_F_-;\-* #,##0\ _B_F_-;_-* &quot;-&quot;\ _B_F_-;_-@_-"/>
    <numFmt numFmtId="44" formatCode="_-* #,##0.00\ &quot;BF&quot;_-;\-* #,##0.00\ &quot;BF&quot;_-;_-* &quot;-&quot;??\ &quot;BF&quot;_-;_-@_-"/>
    <numFmt numFmtId="43" formatCode="_-* #,##0.00\ _B_F_-;\-* #,##0.00\ _B_F_-;_-* &quot;-&quot;??\ _B_F_-;_-@_-"/>
    <numFmt numFmtId="164" formatCode="&quot;F&quot;\ #,##0_-;&quot;F&quot;\ #,##0\-"/>
    <numFmt numFmtId="165" formatCode="&quot;F&quot;\ #,##0_-;[Red]&quot;F&quot;\ #,##0\-"/>
    <numFmt numFmtId="166" formatCode="&quot;F&quot;\ #,##0.00_-;&quot;F&quot;\ #,##0.00\-"/>
    <numFmt numFmtId="167" formatCode="&quot;F&quot;\ #,##0.00_-;[Red]&quot;F&quot;\ #,##0.00\-"/>
    <numFmt numFmtId="168" formatCode="_-&quot;F&quot;\ * #,##0_-;_-&quot;F&quot;\ * #,##0\-;_-&quot;F&quot;\ * &quot;-&quot;_-;_-@_-"/>
    <numFmt numFmtId="169" formatCode="_-* #,##0_-;_-* #,##0\-;_-* &quot;-&quot;_-;_-@_-"/>
    <numFmt numFmtId="170" formatCode="_-&quot;F&quot;\ * #,##0.00_-;_-&quot;F&quot;\ * #,##0.00\-;_-&quot;F&quot;\ * &quot;-&quot;??_-;_-@_-"/>
    <numFmt numFmtId="171" formatCode="_-* #,##0.00_-;_-* #,##0.00\-;_-* &quot;-&quot;??_-;_-@_-"/>
    <numFmt numFmtId="172" formatCode="0.000"/>
    <numFmt numFmtId="173" formatCode="0.0"/>
    <numFmt numFmtId="174" formatCode="0.0000"/>
    <numFmt numFmtId="175" formatCode="0.00000"/>
    <numFmt numFmtId="176" formatCode="0.0%"/>
  </numFmts>
  <fonts count="8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11.25"/>
      <name val="Arial"/>
      <family val="0"/>
    </font>
    <font>
      <sz val="12"/>
      <name val="Arial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173" fontId="2" fillId="0" borderId="12" xfId="0" applyNumberFormat="1" applyFont="1" applyBorder="1" applyAlignment="1">
      <alignment horizontal="center"/>
    </xf>
    <xf numFmtId="173" fontId="2" fillId="0" borderId="13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173" fontId="2" fillId="0" borderId="14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0" xfId="0" applyBorder="1" applyAlignment="1">
      <alignment horizontal="center"/>
    </xf>
    <xf numFmtId="0" fontId="2" fillId="0" borderId="0" xfId="0" applyFont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/>
    </xf>
    <xf numFmtId="173" fontId="0" fillId="0" borderId="31" xfId="0" applyNumberFormat="1" applyBorder="1" applyAlignment="1">
      <alignment horizontal="center"/>
    </xf>
    <xf numFmtId="0" fontId="0" fillId="0" borderId="32" xfId="0" applyBorder="1" applyAlignment="1">
      <alignment/>
    </xf>
    <xf numFmtId="0" fontId="0" fillId="0" borderId="31" xfId="0" applyBorder="1" applyAlignment="1">
      <alignment horizontal="center"/>
    </xf>
    <xf numFmtId="173" fontId="0" fillId="0" borderId="32" xfId="0" applyNumberForma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32" xfId="0" applyFont="1" applyBorder="1" applyAlignment="1">
      <alignment horizontal="center"/>
    </xf>
    <xf numFmtId="173" fontId="2" fillId="0" borderId="31" xfId="0" applyNumberFormat="1" applyFont="1" applyBorder="1" applyAlignment="1">
      <alignment horizontal="center"/>
    </xf>
    <xf numFmtId="173" fontId="0" fillId="0" borderId="31" xfId="0" applyNumberFormat="1" applyBorder="1" applyAlignment="1">
      <alignment/>
    </xf>
    <xf numFmtId="1" fontId="0" fillId="0" borderId="31" xfId="0" applyNumberFormat="1" applyBorder="1" applyAlignment="1">
      <alignment/>
    </xf>
    <xf numFmtId="173" fontId="0" fillId="0" borderId="32" xfId="0" applyNumberFormat="1" applyBorder="1" applyAlignment="1">
      <alignment/>
    </xf>
    <xf numFmtId="0" fontId="0" fillId="0" borderId="33" xfId="0" applyBorder="1" applyAlignment="1">
      <alignment/>
    </xf>
    <xf numFmtId="1" fontId="0" fillId="0" borderId="34" xfId="0" applyNumberFormat="1" applyBorder="1" applyAlignment="1">
      <alignment/>
    </xf>
    <xf numFmtId="0" fontId="0" fillId="0" borderId="34" xfId="0" applyBorder="1" applyAlignment="1">
      <alignment horizontal="center"/>
    </xf>
    <xf numFmtId="173" fontId="0" fillId="0" borderId="33" xfId="0" applyNumberFormat="1" applyBorder="1" applyAlignment="1">
      <alignment horizontal="center"/>
    </xf>
    <xf numFmtId="0" fontId="0" fillId="0" borderId="32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28" xfId="0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49"/>
          <c:w val="0.80625"/>
          <c:h val="0.79825"/>
        </c:manualLayout>
      </c:layout>
      <c:barChart>
        <c:barDir val="col"/>
        <c:grouping val="clustered"/>
        <c:varyColors val="0"/>
        <c:ser>
          <c:idx val="0"/>
          <c:order val="0"/>
          <c:tx>
            <c:v>leeftijd man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'overz Hlft'!$B$2:$B$27</c:f>
              <c:strCache/>
            </c:strRef>
          </c:cat>
          <c:val>
            <c:numRef>
              <c:f>'overz Hlft'!$C$2:$C$27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1"/>
          <c:order val="1"/>
          <c:tx>
            <c:v>leeftijd vrouw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'overz Hlft'!$F$2:$F$19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49217744"/>
        <c:axId val="40306513"/>
      </c:barChart>
      <c:catAx>
        <c:axId val="49217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0306513"/>
        <c:crosses val="autoZero"/>
        <c:auto val="1"/>
        <c:lblOffset val="100"/>
        <c:noMultiLvlLbl val="0"/>
      </c:catAx>
      <c:valAx>
        <c:axId val="403065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2177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05"/>
          <c:y val="0.890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leeftijd man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'overz Hlft'!$K$2:$K$31</c:f>
              <c:strCache/>
            </c:strRef>
          </c:cat>
          <c:val>
            <c:numRef>
              <c:f>'overz Hlft'!$L$2:$L$31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1"/>
          <c:order val="1"/>
          <c:tx>
            <c:v>leeftijd vrouw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'overz Hlft'!$O$2:$O$24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axId val="27214298"/>
        <c:axId val="43602091"/>
      </c:barChart>
      <c:catAx>
        <c:axId val="27214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602091"/>
        <c:crosses val="autoZero"/>
        <c:auto val="1"/>
        <c:lblOffset val="100"/>
        <c:noMultiLvlLbl val="0"/>
      </c:catAx>
      <c:valAx>
        <c:axId val="436020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2142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28</xdr:row>
      <xdr:rowOff>104775</xdr:rowOff>
    </xdr:from>
    <xdr:to>
      <xdr:col>7</xdr:col>
      <xdr:colOff>409575</xdr:colOff>
      <xdr:row>42</xdr:row>
      <xdr:rowOff>104775</xdr:rowOff>
    </xdr:to>
    <xdr:graphicFrame>
      <xdr:nvGraphicFramePr>
        <xdr:cNvPr id="1" name="Chart 8"/>
        <xdr:cNvGraphicFramePr/>
      </xdr:nvGraphicFramePr>
      <xdr:xfrm>
        <a:off x="628650" y="4638675"/>
        <a:ext cx="404812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28575</xdr:colOff>
      <xdr:row>32</xdr:row>
      <xdr:rowOff>133350</xdr:rowOff>
    </xdr:from>
    <xdr:to>
      <xdr:col>16</xdr:col>
      <xdr:colOff>342900</xdr:colOff>
      <xdr:row>47</xdr:row>
      <xdr:rowOff>0</xdr:rowOff>
    </xdr:to>
    <xdr:graphicFrame>
      <xdr:nvGraphicFramePr>
        <xdr:cNvPr id="2" name="Chart 9"/>
        <xdr:cNvGraphicFramePr/>
      </xdr:nvGraphicFramePr>
      <xdr:xfrm>
        <a:off x="6124575" y="5314950"/>
        <a:ext cx="3971925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22">
      <selection activeCell="A1" sqref="A1:F31"/>
    </sheetView>
  </sheetViews>
  <sheetFormatPr defaultColWidth="9.140625" defaultRowHeight="12.75"/>
  <cols>
    <col min="1" max="6" width="7.28125" style="0" customWidth="1"/>
  </cols>
  <sheetData>
    <row r="1" spans="1:8" ht="12.75">
      <c r="A1" s="69" t="s">
        <v>0</v>
      </c>
      <c r="B1" s="70"/>
      <c r="C1" s="69" t="s">
        <v>1</v>
      </c>
      <c r="D1" s="71"/>
      <c r="E1" s="71"/>
      <c r="F1" s="70"/>
      <c r="H1" t="s">
        <v>4</v>
      </c>
    </row>
    <row r="2" spans="1:8" ht="12.75">
      <c r="A2" s="17" t="s">
        <v>2</v>
      </c>
      <c r="B2" s="12" t="s">
        <v>3</v>
      </c>
      <c r="C2" s="17" t="s">
        <v>2</v>
      </c>
      <c r="D2" s="11" t="s">
        <v>3</v>
      </c>
      <c r="E2" s="11" t="s">
        <v>2</v>
      </c>
      <c r="F2" s="12" t="s">
        <v>3</v>
      </c>
      <c r="H2" t="s">
        <v>5</v>
      </c>
    </row>
    <row r="3" spans="1:8" ht="12.75">
      <c r="A3" s="6">
        <v>28</v>
      </c>
      <c r="B3" s="2">
        <v>20</v>
      </c>
      <c r="C3" s="6">
        <v>24</v>
      </c>
      <c r="D3" s="9">
        <v>21</v>
      </c>
      <c r="E3" s="9">
        <v>27</v>
      </c>
      <c r="F3" s="2">
        <v>18</v>
      </c>
      <c r="H3" t="s">
        <v>6</v>
      </c>
    </row>
    <row r="4" spans="1:8" ht="12.75">
      <c r="A4" s="7">
        <v>30</v>
      </c>
      <c r="B4" s="2">
        <v>21</v>
      </c>
      <c r="C4" s="6">
        <v>26</v>
      </c>
      <c r="D4" s="9">
        <v>22</v>
      </c>
      <c r="E4" s="9">
        <v>27</v>
      </c>
      <c r="F4" s="2">
        <v>20</v>
      </c>
      <c r="H4" t="s">
        <v>7</v>
      </c>
    </row>
    <row r="5" spans="1:8" ht="12.75">
      <c r="A5" s="7">
        <v>37</v>
      </c>
      <c r="B5" s="3">
        <v>21</v>
      </c>
      <c r="C5" s="6">
        <v>22</v>
      </c>
      <c r="D5" s="9">
        <v>22</v>
      </c>
      <c r="E5" s="9">
        <v>23</v>
      </c>
      <c r="F5" s="2">
        <v>21</v>
      </c>
      <c r="H5" t="s">
        <v>8</v>
      </c>
    </row>
    <row r="6" spans="1:6" ht="12.75">
      <c r="A6" s="8">
        <v>31</v>
      </c>
      <c r="B6" s="2">
        <v>25</v>
      </c>
      <c r="C6" s="6">
        <v>25</v>
      </c>
      <c r="D6" s="9">
        <v>22</v>
      </c>
      <c r="E6" s="9">
        <v>29</v>
      </c>
      <c r="F6" s="2">
        <v>21</v>
      </c>
    </row>
    <row r="7" spans="1:8" ht="12.75">
      <c r="A7" s="7">
        <v>39</v>
      </c>
      <c r="B7" s="2">
        <v>25</v>
      </c>
      <c r="C7" s="6">
        <v>26</v>
      </c>
      <c r="D7" s="9">
        <v>22</v>
      </c>
      <c r="E7" s="10">
        <v>25</v>
      </c>
      <c r="F7" s="2">
        <v>22</v>
      </c>
      <c r="H7" t="s">
        <v>9</v>
      </c>
    </row>
    <row r="8" spans="1:8" ht="12.75">
      <c r="A8" s="6">
        <v>27</v>
      </c>
      <c r="B8" s="2">
        <v>26</v>
      </c>
      <c r="C8" s="7">
        <v>20</v>
      </c>
      <c r="D8" s="9">
        <v>23</v>
      </c>
      <c r="E8" s="9">
        <v>27</v>
      </c>
      <c r="F8" s="2">
        <v>23</v>
      </c>
      <c r="H8" t="s">
        <v>10</v>
      </c>
    </row>
    <row r="9" spans="1:8" ht="12.75">
      <c r="A9" s="6">
        <v>29</v>
      </c>
      <c r="B9" s="2">
        <v>27</v>
      </c>
      <c r="C9" s="6">
        <v>28</v>
      </c>
      <c r="D9" s="9">
        <v>22</v>
      </c>
      <c r="E9" s="9">
        <v>32</v>
      </c>
      <c r="F9" s="2">
        <v>22</v>
      </c>
      <c r="H9" t="s">
        <v>11</v>
      </c>
    </row>
    <row r="10" spans="1:6" ht="12.75">
      <c r="A10" s="6">
        <v>34</v>
      </c>
      <c r="B10" s="2">
        <v>29</v>
      </c>
      <c r="C10" s="6">
        <v>26</v>
      </c>
      <c r="D10" s="9">
        <v>23</v>
      </c>
      <c r="E10" s="10">
        <v>28</v>
      </c>
      <c r="F10" s="2">
        <v>23</v>
      </c>
    </row>
    <row r="11" spans="1:8" ht="12.75">
      <c r="A11" s="6">
        <v>32</v>
      </c>
      <c r="B11" s="2">
        <v>30</v>
      </c>
      <c r="C11" s="8">
        <v>26</v>
      </c>
      <c r="D11" s="9">
        <v>23</v>
      </c>
      <c r="E11" s="9">
        <v>25</v>
      </c>
      <c r="F11" s="2">
        <v>23</v>
      </c>
      <c r="H11" t="s">
        <v>12</v>
      </c>
    </row>
    <row r="12" spans="1:8" ht="12.75">
      <c r="A12" s="6">
        <v>33</v>
      </c>
      <c r="B12" s="2">
        <v>36</v>
      </c>
      <c r="C12" s="6">
        <v>23</v>
      </c>
      <c r="D12" s="9">
        <v>24</v>
      </c>
      <c r="E12" s="9">
        <v>27</v>
      </c>
      <c r="F12" s="2">
        <v>24</v>
      </c>
      <c r="H12" t="s">
        <v>16</v>
      </c>
    </row>
    <row r="13" spans="1:8" ht="12.75">
      <c r="A13" s="6">
        <v>45</v>
      </c>
      <c r="B13" s="2">
        <v>37</v>
      </c>
      <c r="C13" s="6">
        <v>31</v>
      </c>
      <c r="D13" s="9">
        <v>25</v>
      </c>
      <c r="E13" s="9">
        <v>27</v>
      </c>
      <c r="F13" s="2">
        <v>25</v>
      </c>
      <c r="H13" t="s">
        <v>144</v>
      </c>
    </row>
    <row r="14" spans="1:6" ht="12.75">
      <c r="A14" s="6">
        <v>44</v>
      </c>
      <c r="B14" s="2">
        <v>21</v>
      </c>
      <c r="C14" s="6">
        <v>38</v>
      </c>
      <c r="D14" s="9">
        <v>24</v>
      </c>
      <c r="E14" s="9">
        <v>23</v>
      </c>
      <c r="F14" s="2">
        <v>25</v>
      </c>
    </row>
    <row r="15" spans="1:6" ht="12.75">
      <c r="A15" s="6">
        <v>25</v>
      </c>
      <c r="B15" s="2">
        <v>21</v>
      </c>
      <c r="C15" s="6">
        <v>36</v>
      </c>
      <c r="D15" s="9">
        <v>26</v>
      </c>
      <c r="E15" s="9">
        <v>36</v>
      </c>
      <c r="F15" s="2">
        <v>25</v>
      </c>
    </row>
    <row r="16" spans="1:6" ht="12.75">
      <c r="A16" s="6">
        <v>44</v>
      </c>
      <c r="B16" s="2">
        <v>24</v>
      </c>
      <c r="C16" s="6">
        <v>22</v>
      </c>
      <c r="D16" s="9">
        <v>26</v>
      </c>
      <c r="E16" s="9">
        <v>23</v>
      </c>
      <c r="F16" s="2">
        <v>25</v>
      </c>
    </row>
    <row r="17" spans="1:6" ht="12.75">
      <c r="A17" s="6">
        <v>25</v>
      </c>
      <c r="B17" s="2">
        <v>25</v>
      </c>
      <c r="C17" s="6">
        <v>36</v>
      </c>
      <c r="D17" s="9">
        <v>26</v>
      </c>
      <c r="E17" s="9">
        <v>23</v>
      </c>
      <c r="F17" s="2">
        <v>25</v>
      </c>
    </row>
    <row r="18" spans="1:6" ht="12.75">
      <c r="A18" s="8">
        <v>30</v>
      </c>
      <c r="B18" s="2">
        <v>24</v>
      </c>
      <c r="C18" s="6">
        <v>33</v>
      </c>
      <c r="D18" s="9">
        <v>30</v>
      </c>
      <c r="E18" s="9">
        <v>26</v>
      </c>
      <c r="F18" s="2">
        <v>26</v>
      </c>
    </row>
    <row r="19" spans="1:6" ht="12.75">
      <c r="A19" s="6">
        <v>28</v>
      </c>
      <c r="B19" s="2">
        <v>25</v>
      </c>
      <c r="C19" s="6">
        <v>33</v>
      </c>
      <c r="D19" s="9">
        <v>31</v>
      </c>
      <c r="E19" s="9">
        <v>25</v>
      </c>
      <c r="F19" s="2">
        <v>27</v>
      </c>
    </row>
    <row r="20" spans="1:6" ht="12.75">
      <c r="A20" s="6">
        <v>37</v>
      </c>
      <c r="B20" s="2">
        <v>25</v>
      </c>
      <c r="C20" s="6">
        <v>31</v>
      </c>
      <c r="D20" s="9">
        <v>30</v>
      </c>
      <c r="E20" s="9">
        <v>27</v>
      </c>
      <c r="F20" s="2">
        <v>29</v>
      </c>
    </row>
    <row r="21" spans="1:6" ht="12.75">
      <c r="A21" s="6">
        <v>26</v>
      </c>
      <c r="B21" s="2">
        <v>28</v>
      </c>
      <c r="C21" s="6">
        <v>29</v>
      </c>
      <c r="D21" s="9">
        <v>30</v>
      </c>
      <c r="E21" s="9">
        <v>29</v>
      </c>
      <c r="F21" s="2">
        <v>30</v>
      </c>
    </row>
    <row r="22" spans="1:6" ht="12.75">
      <c r="A22" s="6">
        <v>34</v>
      </c>
      <c r="B22" s="2">
        <v>30</v>
      </c>
      <c r="C22" s="6">
        <v>33</v>
      </c>
      <c r="D22" s="9">
        <v>31</v>
      </c>
      <c r="E22" s="9">
        <v>39</v>
      </c>
      <c r="F22" s="2">
        <v>31</v>
      </c>
    </row>
    <row r="23" spans="1:6" ht="12.75">
      <c r="A23" s="6">
        <v>24</v>
      </c>
      <c r="B23" s="2">
        <v>28</v>
      </c>
      <c r="C23" s="6">
        <v>31</v>
      </c>
      <c r="D23" s="9">
        <v>32</v>
      </c>
      <c r="E23" s="9">
        <v>32</v>
      </c>
      <c r="F23" s="2">
        <v>31</v>
      </c>
    </row>
    <row r="24" spans="1:6" ht="12.75">
      <c r="A24" s="6">
        <v>38</v>
      </c>
      <c r="B24" s="2">
        <v>29</v>
      </c>
      <c r="C24" s="6">
        <v>35</v>
      </c>
      <c r="D24" s="9">
        <v>32</v>
      </c>
      <c r="E24" s="9">
        <v>31</v>
      </c>
      <c r="F24" s="2">
        <v>31</v>
      </c>
    </row>
    <row r="25" spans="1:6" ht="12.75">
      <c r="A25" s="6">
        <v>45</v>
      </c>
      <c r="B25" s="2">
        <v>31</v>
      </c>
      <c r="C25" s="6">
        <v>23</v>
      </c>
      <c r="D25" s="9">
        <v>33</v>
      </c>
      <c r="E25" s="9">
        <v>42</v>
      </c>
      <c r="F25" s="2">
        <v>38</v>
      </c>
    </row>
    <row r="26" spans="1:8" ht="12.75">
      <c r="A26" s="6">
        <v>44</v>
      </c>
      <c r="B26" s="2">
        <v>31</v>
      </c>
      <c r="C26" s="6">
        <v>44</v>
      </c>
      <c r="D26" s="9">
        <v>40</v>
      </c>
      <c r="E26" s="9">
        <v>39</v>
      </c>
      <c r="F26" s="2">
        <v>40</v>
      </c>
      <c r="H26" t="s">
        <v>14</v>
      </c>
    </row>
    <row r="27" spans="1:8" ht="12.75">
      <c r="A27" s="18"/>
      <c r="B27" s="19"/>
      <c r="C27" s="6">
        <v>47</v>
      </c>
      <c r="D27" s="9">
        <v>40</v>
      </c>
      <c r="E27" s="9">
        <v>38</v>
      </c>
      <c r="F27" s="2">
        <v>28</v>
      </c>
      <c r="H27" t="s">
        <v>15</v>
      </c>
    </row>
    <row r="28" spans="1:6" ht="12.75">
      <c r="A28" s="18"/>
      <c r="B28" s="19"/>
      <c r="C28" s="6">
        <v>25</v>
      </c>
      <c r="D28" s="9">
        <v>25</v>
      </c>
      <c r="E28" s="9">
        <v>21</v>
      </c>
      <c r="F28" s="2">
        <v>21</v>
      </c>
    </row>
    <row r="29" spans="1:6" ht="12.75">
      <c r="A29" s="18"/>
      <c r="B29" s="19"/>
      <c r="C29" s="6">
        <v>21</v>
      </c>
      <c r="D29" s="9">
        <v>21</v>
      </c>
      <c r="E29" s="9">
        <v>26</v>
      </c>
      <c r="F29" s="2">
        <v>20</v>
      </c>
    </row>
    <row r="30" spans="1:8" ht="12.75">
      <c r="A30" s="18"/>
      <c r="B30" s="19"/>
      <c r="C30" s="37">
        <v>36</v>
      </c>
      <c r="D30" s="35">
        <v>37</v>
      </c>
      <c r="E30" s="35">
        <v>36</v>
      </c>
      <c r="F30" s="38">
        <v>22</v>
      </c>
      <c r="H30" t="s">
        <v>58</v>
      </c>
    </row>
    <row r="31" spans="1:6" ht="13.5" thickBot="1">
      <c r="A31" s="18"/>
      <c r="B31" s="19"/>
      <c r="C31" s="39"/>
      <c r="D31" s="40"/>
      <c r="E31" s="40">
        <v>21</v>
      </c>
      <c r="F31" s="41">
        <v>18</v>
      </c>
    </row>
    <row r="32" spans="1:6" ht="13.5" thickBot="1">
      <c r="A32" s="20">
        <f>(A3+A4+A5+A6+A7+A8+A9+A10+A11+A12+A13+A14+A15+A16+A17+A18+A19+A20+A21+A22+A23+A24+A25+A26)/24</f>
        <v>33.708333333333336</v>
      </c>
      <c r="B32" s="21">
        <f>(B3+B4+B5+B6+B7+B8+B9+B10+B12+B11+B13+B14+B15+B16+B17+B18+B19+B20+B21+B22+B23+B24+B25+B26)/24</f>
        <v>26.625</v>
      </c>
      <c r="C32" s="22"/>
      <c r="D32" s="23"/>
      <c r="E32" s="24">
        <f>(C3+C4+C5+C6+C7+C8+C9+C10+C11+C12+C13+C14+C15+C16+C17+C18+C19+C20+C21+C22+C23+C24+C25+C26+C27+C28+C29+C30+E3+E4+E5+E6+E7+E8+E9+E10+E11+E12+E13+E14+E15+E16+E17+E18+E19+E20+E21+E22+E23+E24+E26+E27+E28+E29+E30+E31)/57</f>
        <v>28.45614035087719</v>
      </c>
      <c r="F32" s="21">
        <f>(D3+D4+D5+D6+D7+D8+D9+D10+D11+D12+D13+D14+D15+D16+D17+D18+D19+D20+D22+D23+D24+D25+D26+D27+D28+D29+D30+F3+F4+F5+F6+F7+F8+F9+F10+F11+F12+F13+F14+F15+F16+F17+F18+F19+F20+F21+F22+F23+F24+F25+F26+F27+F28+F29+F30+F31)/57</f>
        <v>25.736842105263158</v>
      </c>
    </row>
    <row r="33" ht="13.5" thickBot="1"/>
    <row r="34" spans="1:4" ht="12.75">
      <c r="A34" s="14" t="s">
        <v>0</v>
      </c>
      <c r="B34" s="15"/>
      <c r="C34" s="16" t="s">
        <v>1</v>
      </c>
      <c r="D34" s="15"/>
    </row>
    <row r="35" spans="1:4" ht="12.75">
      <c r="A35" s="17" t="s">
        <v>13</v>
      </c>
      <c r="B35" s="12" t="s">
        <v>3</v>
      </c>
      <c r="C35" s="17" t="s">
        <v>13</v>
      </c>
      <c r="D35" s="12" t="s">
        <v>3</v>
      </c>
    </row>
    <row r="36" spans="1:4" ht="12.75">
      <c r="A36" s="8">
        <v>57</v>
      </c>
      <c r="B36" s="2">
        <v>19</v>
      </c>
      <c r="C36" s="6">
        <v>42</v>
      </c>
      <c r="D36" s="2">
        <v>39</v>
      </c>
    </row>
    <row r="37" spans="1:4" ht="12.75">
      <c r="A37" s="5">
        <v>36</v>
      </c>
      <c r="B37" s="1">
        <v>40</v>
      </c>
      <c r="C37" s="5">
        <v>38</v>
      </c>
      <c r="D37" s="1">
        <v>44</v>
      </c>
    </row>
    <row r="38" spans="1:4" ht="13.5" thickBot="1">
      <c r="A38" s="13">
        <f>(A36+A37)/2</f>
        <v>46.5</v>
      </c>
      <c r="B38" s="4">
        <f>(B36+B37)/2</f>
        <v>29.5</v>
      </c>
      <c r="C38" s="13">
        <v>42</v>
      </c>
      <c r="D38" s="4">
        <v>39</v>
      </c>
    </row>
  </sheetData>
  <mergeCells count="2">
    <mergeCell ref="A1:B1"/>
    <mergeCell ref="C1:F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9"/>
  <sheetViews>
    <sheetView workbookViewId="0" topLeftCell="G27">
      <selection activeCell="I27" sqref="I27"/>
    </sheetView>
  </sheetViews>
  <sheetFormatPr defaultColWidth="9.140625" defaultRowHeight="12.75"/>
  <sheetData>
    <row r="1" spans="1:15" ht="12.75">
      <c r="A1" t="s">
        <v>138</v>
      </c>
      <c r="B1" t="s">
        <v>133</v>
      </c>
      <c r="C1" t="s">
        <v>134</v>
      </c>
      <c r="D1" t="s">
        <v>139</v>
      </c>
      <c r="E1" t="s">
        <v>133</v>
      </c>
      <c r="F1" t="s">
        <v>134</v>
      </c>
      <c r="J1" t="s">
        <v>140</v>
      </c>
      <c r="K1" t="s">
        <v>137</v>
      </c>
      <c r="L1" t="s">
        <v>134</v>
      </c>
      <c r="M1" t="s">
        <v>142</v>
      </c>
      <c r="N1" t="s">
        <v>133</v>
      </c>
      <c r="O1" t="s">
        <v>134</v>
      </c>
    </row>
    <row r="2" spans="2:15" ht="12.75">
      <c r="B2" t="s">
        <v>149</v>
      </c>
      <c r="C2">
        <v>0</v>
      </c>
      <c r="E2">
        <v>20</v>
      </c>
      <c r="F2">
        <v>1</v>
      </c>
      <c r="K2" t="s">
        <v>175</v>
      </c>
      <c r="L2">
        <v>0</v>
      </c>
      <c r="N2">
        <v>18</v>
      </c>
      <c r="O2">
        <v>2</v>
      </c>
    </row>
    <row r="3" spans="2:15" ht="12.75">
      <c r="B3" t="s">
        <v>150</v>
      </c>
      <c r="C3">
        <v>0</v>
      </c>
      <c r="E3">
        <v>21</v>
      </c>
      <c r="F3">
        <v>4</v>
      </c>
      <c r="K3" t="s">
        <v>176</v>
      </c>
      <c r="L3">
        <v>0</v>
      </c>
      <c r="N3">
        <v>19</v>
      </c>
      <c r="O3">
        <v>0</v>
      </c>
    </row>
    <row r="4" spans="2:15" ht="12.75">
      <c r="B4" t="s">
        <v>151</v>
      </c>
      <c r="C4">
        <v>0</v>
      </c>
      <c r="E4">
        <v>22</v>
      </c>
      <c r="F4">
        <v>0</v>
      </c>
      <c r="K4" t="s">
        <v>149</v>
      </c>
      <c r="L4">
        <v>1</v>
      </c>
      <c r="N4">
        <v>20</v>
      </c>
      <c r="O4">
        <v>2</v>
      </c>
    </row>
    <row r="5" spans="2:15" ht="12.75">
      <c r="B5" t="s">
        <v>152</v>
      </c>
      <c r="C5">
        <v>0</v>
      </c>
      <c r="E5">
        <v>23</v>
      </c>
      <c r="F5">
        <v>0</v>
      </c>
      <c r="K5" t="s">
        <v>150</v>
      </c>
      <c r="L5">
        <v>3</v>
      </c>
      <c r="N5">
        <v>21</v>
      </c>
      <c r="O5">
        <v>5</v>
      </c>
    </row>
    <row r="6" spans="2:15" ht="12.75">
      <c r="B6" t="s">
        <v>153</v>
      </c>
      <c r="C6">
        <v>1</v>
      </c>
      <c r="E6">
        <v>24</v>
      </c>
      <c r="F6">
        <v>2</v>
      </c>
      <c r="K6" t="s">
        <v>151</v>
      </c>
      <c r="L6">
        <v>2</v>
      </c>
      <c r="N6">
        <v>22</v>
      </c>
      <c r="O6">
        <v>8</v>
      </c>
    </row>
    <row r="7" spans="2:15" ht="12.75">
      <c r="B7" t="s">
        <v>154</v>
      </c>
      <c r="C7">
        <v>2</v>
      </c>
      <c r="E7">
        <v>25</v>
      </c>
      <c r="F7">
        <v>5</v>
      </c>
      <c r="K7" t="s">
        <v>152</v>
      </c>
      <c r="L7">
        <v>6</v>
      </c>
      <c r="N7">
        <v>23</v>
      </c>
      <c r="O7">
        <v>6</v>
      </c>
    </row>
    <row r="8" spans="2:15" ht="12.75">
      <c r="B8" t="s">
        <v>155</v>
      </c>
      <c r="C8">
        <v>1</v>
      </c>
      <c r="E8">
        <v>26</v>
      </c>
      <c r="F8">
        <v>1</v>
      </c>
      <c r="K8" t="s">
        <v>153</v>
      </c>
      <c r="L8">
        <v>1</v>
      </c>
      <c r="N8">
        <v>24</v>
      </c>
      <c r="O8">
        <v>3</v>
      </c>
    </row>
    <row r="9" spans="2:15" ht="12.75">
      <c r="B9" t="s">
        <v>156</v>
      </c>
      <c r="C9">
        <v>1</v>
      </c>
      <c r="E9">
        <v>27</v>
      </c>
      <c r="F9">
        <v>1</v>
      </c>
      <c r="K9" t="s">
        <v>154</v>
      </c>
      <c r="L9">
        <v>5</v>
      </c>
      <c r="N9">
        <v>25</v>
      </c>
      <c r="O9">
        <v>7</v>
      </c>
    </row>
    <row r="10" spans="2:15" ht="12.75">
      <c r="B10" t="s">
        <v>157</v>
      </c>
      <c r="C10">
        <v>2</v>
      </c>
      <c r="E10">
        <v>28</v>
      </c>
      <c r="F10">
        <v>2</v>
      </c>
      <c r="K10" t="s">
        <v>155</v>
      </c>
      <c r="L10">
        <v>6</v>
      </c>
      <c r="N10">
        <v>26</v>
      </c>
      <c r="O10">
        <v>4</v>
      </c>
    </row>
    <row r="11" spans="2:15" ht="12.75">
      <c r="B11" t="s">
        <v>158</v>
      </c>
      <c r="C11">
        <v>1</v>
      </c>
      <c r="E11">
        <v>29</v>
      </c>
      <c r="F11">
        <v>2</v>
      </c>
      <c r="K11" t="s">
        <v>156</v>
      </c>
      <c r="L11">
        <v>6</v>
      </c>
      <c r="N11">
        <v>27</v>
      </c>
      <c r="O11">
        <v>1</v>
      </c>
    </row>
    <row r="12" spans="2:15" ht="12.75">
      <c r="B12" t="s">
        <v>159</v>
      </c>
      <c r="C12">
        <v>2</v>
      </c>
      <c r="E12">
        <v>30</v>
      </c>
      <c r="F12">
        <v>2</v>
      </c>
      <c r="K12" t="s">
        <v>157</v>
      </c>
      <c r="L12">
        <v>2</v>
      </c>
      <c r="N12">
        <v>28</v>
      </c>
      <c r="O12">
        <v>1</v>
      </c>
    </row>
    <row r="13" spans="2:15" ht="12.75">
      <c r="B13" t="s">
        <v>160</v>
      </c>
      <c r="C13">
        <v>1</v>
      </c>
      <c r="E13">
        <v>31</v>
      </c>
      <c r="F13">
        <v>2</v>
      </c>
      <c r="K13" t="s">
        <v>158</v>
      </c>
      <c r="L13">
        <v>3</v>
      </c>
      <c r="N13">
        <v>29</v>
      </c>
      <c r="O13">
        <v>1</v>
      </c>
    </row>
    <row r="14" spans="2:15" ht="12.75">
      <c r="B14" t="s">
        <v>161</v>
      </c>
      <c r="C14">
        <v>1</v>
      </c>
      <c r="E14">
        <v>32</v>
      </c>
      <c r="F14">
        <v>0</v>
      </c>
      <c r="K14" t="s">
        <v>159</v>
      </c>
      <c r="L14">
        <v>0</v>
      </c>
      <c r="N14">
        <v>30</v>
      </c>
      <c r="O14">
        <v>4</v>
      </c>
    </row>
    <row r="15" spans="2:15" ht="12.75">
      <c r="B15" t="s">
        <v>162</v>
      </c>
      <c r="C15">
        <v>1</v>
      </c>
      <c r="E15">
        <v>33</v>
      </c>
      <c r="F15">
        <v>0</v>
      </c>
      <c r="K15" t="s">
        <v>160</v>
      </c>
      <c r="L15">
        <v>4</v>
      </c>
      <c r="N15">
        <v>31</v>
      </c>
      <c r="O15">
        <v>5</v>
      </c>
    </row>
    <row r="16" spans="2:15" ht="12.75">
      <c r="B16" t="s">
        <v>163</v>
      </c>
      <c r="C16">
        <v>2</v>
      </c>
      <c r="E16">
        <v>34</v>
      </c>
      <c r="F16">
        <v>0</v>
      </c>
      <c r="K16" t="s">
        <v>161</v>
      </c>
      <c r="L16">
        <v>2</v>
      </c>
      <c r="N16">
        <v>32</v>
      </c>
      <c r="O16">
        <v>2</v>
      </c>
    </row>
    <row r="17" spans="2:15" ht="12.75">
      <c r="B17" t="s">
        <v>164</v>
      </c>
      <c r="C17">
        <v>0</v>
      </c>
      <c r="E17">
        <v>35</v>
      </c>
      <c r="F17">
        <v>0</v>
      </c>
      <c r="K17" t="s">
        <v>162</v>
      </c>
      <c r="L17">
        <v>3</v>
      </c>
      <c r="N17">
        <v>33</v>
      </c>
      <c r="O17">
        <v>1</v>
      </c>
    </row>
    <row r="18" spans="2:15" ht="12.75">
      <c r="B18" t="s">
        <v>165</v>
      </c>
      <c r="C18">
        <v>0</v>
      </c>
      <c r="E18">
        <v>36</v>
      </c>
      <c r="F18">
        <v>1</v>
      </c>
      <c r="K18" t="s">
        <v>163</v>
      </c>
      <c r="L18">
        <v>0</v>
      </c>
      <c r="N18">
        <v>34</v>
      </c>
      <c r="O18">
        <v>0</v>
      </c>
    </row>
    <row r="19" spans="2:15" ht="12.75">
      <c r="B19" t="s">
        <v>166</v>
      </c>
      <c r="C19">
        <v>2</v>
      </c>
      <c r="E19">
        <v>37</v>
      </c>
      <c r="F19">
        <v>1</v>
      </c>
      <c r="K19" t="s">
        <v>164</v>
      </c>
      <c r="L19">
        <v>1</v>
      </c>
      <c r="N19">
        <v>35</v>
      </c>
      <c r="O19">
        <v>0</v>
      </c>
    </row>
    <row r="20" spans="2:15" ht="12.75">
      <c r="B20" t="s">
        <v>167</v>
      </c>
      <c r="C20">
        <v>1</v>
      </c>
      <c r="K20" t="s">
        <v>165</v>
      </c>
      <c r="L20">
        <v>5</v>
      </c>
      <c r="N20">
        <v>36</v>
      </c>
      <c r="O20">
        <v>0</v>
      </c>
    </row>
    <row r="21" spans="2:15" ht="12.75">
      <c r="B21" t="s">
        <v>168</v>
      </c>
      <c r="C21">
        <v>1</v>
      </c>
      <c r="K21" t="s">
        <v>166</v>
      </c>
      <c r="L21">
        <v>0</v>
      </c>
      <c r="N21">
        <v>37</v>
      </c>
      <c r="O21">
        <v>1</v>
      </c>
    </row>
    <row r="22" spans="2:15" ht="12.75">
      <c r="B22" t="s">
        <v>169</v>
      </c>
      <c r="C22">
        <v>0</v>
      </c>
      <c r="K22" t="s">
        <v>167</v>
      </c>
      <c r="L22">
        <v>2</v>
      </c>
      <c r="N22">
        <v>38</v>
      </c>
      <c r="O22">
        <v>1</v>
      </c>
    </row>
    <row r="23" spans="2:15" ht="12.75">
      <c r="B23" t="s">
        <v>170</v>
      </c>
      <c r="C23">
        <v>0</v>
      </c>
      <c r="K23" t="s">
        <v>168</v>
      </c>
      <c r="L23">
        <v>2</v>
      </c>
      <c r="N23">
        <v>39</v>
      </c>
      <c r="O23">
        <v>0</v>
      </c>
    </row>
    <row r="24" spans="2:15" ht="12.75">
      <c r="B24" t="s">
        <v>171</v>
      </c>
      <c r="C24">
        <v>0</v>
      </c>
      <c r="K24" t="s">
        <v>169</v>
      </c>
      <c r="L24">
        <v>0</v>
      </c>
      <c r="N24">
        <v>40</v>
      </c>
      <c r="O24">
        <v>3</v>
      </c>
    </row>
    <row r="25" spans="2:15" ht="12.75">
      <c r="B25" t="s">
        <v>172</v>
      </c>
      <c r="C25">
        <v>0</v>
      </c>
      <c r="K25" t="s">
        <v>170</v>
      </c>
      <c r="L25">
        <v>0</v>
      </c>
      <c r="O25">
        <f>SUM(O2:O24)</f>
        <v>57</v>
      </c>
    </row>
    <row r="26" spans="2:12" ht="12.75">
      <c r="B26" t="s">
        <v>173</v>
      </c>
      <c r="C26">
        <v>3</v>
      </c>
      <c r="K26" t="s">
        <v>171</v>
      </c>
      <c r="L26">
        <v>1</v>
      </c>
    </row>
    <row r="27" spans="2:12" ht="12.75">
      <c r="B27" t="s">
        <v>174</v>
      </c>
      <c r="C27">
        <v>2</v>
      </c>
      <c r="K27" t="s">
        <v>172</v>
      </c>
      <c r="L27">
        <v>0</v>
      </c>
    </row>
    <row r="28" spans="11:12" ht="12.75">
      <c r="K28" t="s">
        <v>173</v>
      </c>
      <c r="L28">
        <v>1</v>
      </c>
    </row>
    <row r="29" spans="11:12" ht="12.75">
      <c r="K29" t="s">
        <v>174</v>
      </c>
      <c r="L29">
        <v>0</v>
      </c>
    </row>
    <row r="30" spans="11:12" ht="12.75">
      <c r="K30" t="s">
        <v>177</v>
      </c>
      <c r="L30">
        <v>0</v>
      </c>
    </row>
    <row r="31" spans="11:12" ht="12.75">
      <c r="K31" t="s">
        <v>178</v>
      </c>
      <c r="L31">
        <v>1</v>
      </c>
    </row>
    <row r="32" ht="12.75">
      <c r="L32">
        <f>SUM(L4:L31)</f>
        <v>57</v>
      </c>
    </row>
    <row r="45" spans="2:5" ht="12.75">
      <c r="B45" t="s">
        <v>135</v>
      </c>
      <c r="E45" t="s">
        <v>136</v>
      </c>
    </row>
    <row r="49" spans="11:13" ht="12.75">
      <c r="K49" t="s">
        <v>141</v>
      </c>
      <c r="M49" t="s">
        <v>143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B12">
      <selection activeCell="E22" sqref="E22"/>
    </sheetView>
  </sheetViews>
  <sheetFormatPr defaultColWidth="9.140625" defaultRowHeight="12.75"/>
  <cols>
    <col min="1" max="2" width="13.7109375" style="0" customWidth="1"/>
    <col min="3" max="3" width="13.7109375" style="0" bestFit="1" customWidth="1"/>
    <col min="4" max="5" width="13.7109375" style="0" customWidth="1"/>
    <col min="6" max="6" width="13.7109375" style="0" bestFit="1" customWidth="1"/>
    <col min="7" max="9" width="13.7109375" style="0" customWidth="1"/>
  </cols>
  <sheetData>
    <row r="1" spans="1:9" ht="12.75">
      <c r="A1" s="69" t="s">
        <v>0</v>
      </c>
      <c r="B1" s="71"/>
      <c r="C1" s="70"/>
      <c r="D1" s="71" t="s">
        <v>1</v>
      </c>
      <c r="E1" s="71"/>
      <c r="F1" s="71"/>
      <c r="G1" s="71" t="s">
        <v>1</v>
      </c>
      <c r="H1" s="71"/>
      <c r="I1" s="70"/>
    </row>
    <row r="2" spans="1:9" ht="12.75">
      <c r="A2" s="74" t="s">
        <v>2</v>
      </c>
      <c r="B2" s="73"/>
      <c r="C2" s="25" t="s">
        <v>3</v>
      </c>
      <c r="D2" s="74" t="s">
        <v>2</v>
      </c>
      <c r="E2" s="73"/>
      <c r="F2" s="33" t="s">
        <v>3</v>
      </c>
      <c r="G2" s="72" t="s">
        <v>2</v>
      </c>
      <c r="H2" s="73"/>
      <c r="I2" s="25" t="s">
        <v>3</v>
      </c>
    </row>
    <row r="3" spans="1:9" ht="12.75">
      <c r="A3" s="17" t="s">
        <v>18</v>
      </c>
      <c r="B3" s="11" t="s">
        <v>17</v>
      </c>
      <c r="C3" s="12" t="s">
        <v>17</v>
      </c>
      <c r="D3" s="17" t="s">
        <v>18</v>
      </c>
      <c r="E3" s="11" t="s">
        <v>17</v>
      </c>
      <c r="F3" s="11" t="s">
        <v>17</v>
      </c>
      <c r="G3" s="32" t="s">
        <v>18</v>
      </c>
      <c r="H3" s="11" t="s">
        <v>17</v>
      </c>
      <c r="I3" s="12" t="s">
        <v>17</v>
      </c>
    </row>
    <row r="4" spans="1:9" ht="12.75">
      <c r="A4" s="18" t="s">
        <v>19</v>
      </c>
      <c r="B4" s="28" t="s">
        <v>20</v>
      </c>
      <c r="C4" s="19" t="s">
        <v>21</v>
      </c>
      <c r="D4" s="18" t="s">
        <v>25</v>
      </c>
      <c r="E4" s="28" t="s">
        <v>21</v>
      </c>
      <c r="F4" s="28" t="s">
        <v>21</v>
      </c>
      <c r="G4" s="30"/>
      <c r="H4" s="28"/>
      <c r="I4" s="19"/>
    </row>
    <row r="5" spans="1:9" ht="12.75">
      <c r="A5" s="18" t="s">
        <v>21</v>
      </c>
      <c r="B5" s="28" t="s">
        <v>21</v>
      </c>
      <c r="C5" s="19" t="s">
        <v>21</v>
      </c>
      <c r="D5" s="18" t="s">
        <v>36</v>
      </c>
      <c r="E5" s="28" t="s">
        <v>36</v>
      </c>
      <c r="F5" s="28" t="s">
        <v>21</v>
      </c>
      <c r="G5" s="30" t="s">
        <v>24</v>
      </c>
      <c r="H5" s="28" t="s">
        <v>21</v>
      </c>
      <c r="I5" s="19" t="s">
        <v>21</v>
      </c>
    </row>
    <row r="6" spans="1:9" ht="12.75">
      <c r="A6" s="18" t="s">
        <v>22</v>
      </c>
      <c r="B6" s="28" t="s">
        <v>22</v>
      </c>
      <c r="C6" s="19" t="s">
        <v>21</v>
      </c>
      <c r="D6" s="18" t="s">
        <v>26</v>
      </c>
      <c r="E6" s="28" t="s">
        <v>21</v>
      </c>
      <c r="F6" s="28" t="s">
        <v>21</v>
      </c>
      <c r="G6" s="30" t="s">
        <v>47</v>
      </c>
      <c r="H6" s="28" t="s">
        <v>47</v>
      </c>
      <c r="I6" s="19" t="s">
        <v>21</v>
      </c>
    </row>
    <row r="7" spans="1:9" ht="12.75">
      <c r="A7" s="18" t="s">
        <v>23</v>
      </c>
      <c r="B7" s="28" t="s">
        <v>23</v>
      </c>
      <c r="C7" s="19" t="s">
        <v>21</v>
      </c>
      <c r="D7" s="18" t="s">
        <v>26</v>
      </c>
      <c r="E7" s="28" t="s">
        <v>21</v>
      </c>
      <c r="F7" s="28" t="s">
        <v>21</v>
      </c>
      <c r="G7" s="30" t="s">
        <v>21</v>
      </c>
      <c r="H7" s="28" t="s">
        <v>21</v>
      </c>
      <c r="I7" s="19" t="s">
        <v>21</v>
      </c>
    </row>
    <row r="8" spans="1:9" ht="12.75">
      <c r="A8" s="18" t="s">
        <v>20</v>
      </c>
      <c r="B8" s="28" t="s">
        <v>20</v>
      </c>
      <c r="C8" s="19" t="s">
        <v>21</v>
      </c>
      <c r="D8" s="18" t="s">
        <v>21</v>
      </c>
      <c r="E8" s="28" t="s">
        <v>21</v>
      </c>
      <c r="F8" s="28" t="s">
        <v>21</v>
      </c>
      <c r="G8" s="30" t="s">
        <v>28</v>
      </c>
      <c r="H8" s="28" t="s">
        <v>25</v>
      </c>
      <c r="I8" s="19" t="s">
        <v>21</v>
      </c>
    </row>
    <row r="9" spans="1:9" ht="12.75">
      <c r="A9" s="18" t="s">
        <v>21</v>
      </c>
      <c r="B9" s="28" t="s">
        <v>21</v>
      </c>
      <c r="C9" s="19" t="s">
        <v>21</v>
      </c>
      <c r="D9" s="18" t="s">
        <v>37</v>
      </c>
      <c r="E9" s="28" t="s">
        <v>37</v>
      </c>
      <c r="F9" s="28" t="s">
        <v>21</v>
      </c>
      <c r="G9" s="30" t="s">
        <v>48</v>
      </c>
      <c r="H9" s="28" t="s">
        <v>48</v>
      </c>
      <c r="I9" s="19" t="s">
        <v>21</v>
      </c>
    </row>
    <row r="10" spans="1:9" ht="12.75">
      <c r="A10" s="18" t="s">
        <v>24</v>
      </c>
      <c r="B10" s="28" t="s">
        <v>24</v>
      </c>
      <c r="C10" s="19" t="s">
        <v>21</v>
      </c>
      <c r="D10" s="18" t="s">
        <v>27</v>
      </c>
      <c r="E10" s="28" t="s">
        <v>21</v>
      </c>
      <c r="F10" s="28" t="s">
        <v>21</v>
      </c>
      <c r="G10" s="30" t="s">
        <v>26</v>
      </c>
      <c r="H10" s="28" t="s">
        <v>25</v>
      </c>
      <c r="I10" s="19" t="s">
        <v>21</v>
      </c>
    </row>
    <row r="11" spans="1:9" ht="12.75">
      <c r="A11" s="18" t="s">
        <v>21</v>
      </c>
      <c r="B11" s="28" t="s">
        <v>21</v>
      </c>
      <c r="C11" s="19" t="s">
        <v>21</v>
      </c>
      <c r="D11" s="18" t="s">
        <v>21</v>
      </c>
      <c r="E11" s="28" t="s">
        <v>21</v>
      </c>
      <c r="F11" s="28" t="s">
        <v>21</v>
      </c>
      <c r="G11" s="30" t="s">
        <v>21</v>
      </c>
      <c r="H11" s="28" t="s">
        <v>21</v>
      </c>
      <c r="I11" s="19" t="s">
        <v>21</v>
      </c>
    </row>
    <row r="12" spans="1:9" ht="12.75">
      <c r="A12" s="18" t="s">
        <v>25</v>
      </c>
      <c r="B12" s="28" t="s">
        <v>25</v>
      </c>
      <c r="C12" s="19" t="s">
        <v>21</v>
      </c>
      <c r="D12" s="18" t="s">
        <v>26</v>
      </c>
      <c r="E12" s="28" t="s">
        <v>38</v>
      </c>
      <c r="F12" s="28" t="s">
        <v>21</v>
      </c>
      <c r="G12" s="30" t="s">
        <v>36</v>
      </c>
      <c r="H12" s="28" t="s">
        <v>36</v>
      </c>
      <c r="I12" s="19" t="s">
        <v>21</v>
      </c>
    </row>
    <row r="13" spans="1:9" ht="12.75">
      <c r="A13" s="18" t="s">
        <v>26</v>
      </c>
      <c r="B13" s="28" t="s">
        <v>26</v>
      </c>
      <c r="C13" s="19" t="s">
        <v>21</v>
      </c>
      <c r="D13" s="18" t="s">
        <v>21</v>
      </c>
      <c r="E13" s="28" t="s">
        <v>39</v>
      </c>
      <c r="F13" s="28" t="s">
        <v>21</v>
      </c>
      <c r="G13" s="30" t="s">
        <v>24</v>
      </c>
      <c r="H13" s="28" t="s">
        <v>24</v>
      </c>
      <c r="I13" s="19" t="s">
        <v>21</v>
      </c>
    </row>
    <row r="14" spans="1:9" ht="12.75">
      <c r="A14" s="18" t="s">
        <v>24</v>
      </c>
      <c r="B14" s="28" t="s">
        <v>21</v>
      </c>
      <c r="C14" s="19" t="s">
        <v>21</v>
      </c>
      <c r="D14" s="18" t="s">
        <v>40</v>
      </c>
      <c r="E14" s="28" t="s">
        <v>40</v>
      </c>
      <c r="F14" s="28" t="s">
        <v>21</v>
      </c>
      <c r="G14" s="30" t="s">
        <v>26</v>
      </c>
      <c r="H14" s="28" t="s">
        <v>38</v>
      </c>
      <c r="I14" s="19" t="s">
        <v>21</v>
      </c>
    </row>
    <row r="15" spans="1:9" ht="12.75">
      <c r="A15" s="18"/>
      <c r="B15" s="28"/>
      <c r="C15" s="19"/>
      <c r="D15" s="18" t="s">
        <v>21</v>
      </c>
      <c r="E15" s="28" t="s">
        <v>25</v>
      </c>
      <c r="F15" s="28" t="s">
        <v>21</v>
      </c>
      <c r="G15" s="30" t="s">
        <v>21</v>
      </c>
      <c r="H15" s="28" t="s">
        <v>21</v>
      </c>
      <c r="I15" s="19" t="s">
        <v>21</v>
      </c>
    </row>
    <row r="16" spans="1:9" ht="12.75">
      <c r="A16" s="18" t="s">
        <v>21</v>
      </c>
      <c r="B16" s="28" t="s">
        <v>21</v>
      </c>
      <c r="C16" s="19" t="s">
        <v>21</v>
      </c>
      <c r="D16" s="18" t="s">
        <v>27</v>
      </c>
      <c r="E16" s="28" t="s">
        <v>21</v>
      </c>
      <c r="F16" s="28" t="s">
        <v>21</v>
      </c>
      <c r="G16" s="30" t="s">
        <v>26</v>
      </c>
      <c r="H16" s="28" t="s">
        <v>26</v>
      </c>
      <c r="I16" s="19" t="s">
        <v>21</v>
      </c>
    </row>
    <row r="17" spans="1:9" ht="12.75">
      <c r="A17" s="18" t="s">
        <v>27</v>
      </c>
      <c r="B17" s="28" t="s">
        <v>27</v>
      </c>
      <c r="C17" s="19" t="s">
        <v>21</v>
      </c>
      <c r="D17" s="18" t="s">
        <v>41</v>
      </c>
      <c r="E17" s="28" t="s">
        <v>41</v>
      </c>
      <c r="F17" s="28" t="s">
        <v>21</v>
      </c>
      <c r="G17" s="30" t="s">
        <v>36</v>
      </c>
      <c r="H17" s="28" t="s">
        <v>36</v>
      </c>
      <c r="I17" s="19" t="s">
        <v>21</v>
      </c>
    </row>
    <row r="18" spans="1:9" ht="12.75">
      <c r="A18" s="18" t="s">
        <v>27</v>
      </c>
      <c r="B18" s="28" t="s">
        <v>27</v>
      </c>
      <c r="C18" s="19" t="s">
        <v>21</v>
      </c>
      <c r="D18" s="18" t="s">
        <v>32</v>
      </c>
      <c r="E18" s="28" t="s">
        <v>32</v>
      </c>
      <c r="F18" s="28" t="s">
        <v>21</v>
      </c>
      <c r="G18" s="30" t="s">
        <v>21</v>
      </c>
      <c r="H18" s="28" t="s">
        <v>21</v>
      </c>
      <c r="I18" s="19" t="s">
        <v>21</v>
      </c>
    </row>
    <row r="19" spans="1:9" ht="12.75">
      <c r="A19" s="18" t="s">
        <v>21</v>
      </c>
      <c r="B19" s="28" t="s">
        <v>21</v>
      </c>
      <c r="C19" s="19" t="s">
        <v>21</v>
      </c>
      <c r="D19" s="18" t="s">
        <v>42</v>
      </c>
      <c r="E19" s="28" t="s">
        <v>43</v>
      </c>
      <c r="F19" s="28" t="s">
        <v>21</v>
      </c>
      <c r="G19" s="30" t="s">
        <v>21</v>
      </c>
      <c r="H19" s="28" t="s">
        <v>21</v>
      </c>
      <c r="I19" s="19" t="s">
        <v>21</v>
      </c>
    </row>
    <row r="20" spans="1:9" ht="12.75">
      <c r="A20" s="18" t="s">
        <v>28</v>
      </c>
      <c r="B20" s="28" t="s">
        <v>21</v>
      </c>
      <c r="C20" s="19" t="s">
        <v>21</v>
      </c>
      <c r="D20" s="18" t="s">
        <v>44</v>
      </c>
      <c r="E20" s="28" t="s">
        <v>44</v>
      </c>
      <c r="F20" s="28" t="s">
        <v>21</v>
      </c>
      <c r="G20" s="30" t="s">
        <v>37</v>
      </c>
      <c r="H20" s="28" t="s">
        <v>21</v>
      </c>
      <c r="I20" s="19" t="s">
        <v>21</v>
      </c>
    </row>
    <row r="21" spans="1:9" ht="12.75">
      <c r="A21" s="18" t="s">
        <v>29</v>
      </c>
      <c r="B21" s="28" t="s">
        <v>30</v>
      </c>
      <c r="C21" s="19" t="s">
        <v>21</v>
      </c>
      <c r="D21" s="18" t="s">
        <v>45</v>
      </c>
      <c r="E21" s="28" t="s">
        <v>32</v>
      </c>
      <c r="F21" s="28" t="s">
        <v>21</v>
      </c>
      <c r="G21" s="30" t="s">
        <v>21</v>
      </c>
      <c r="H21" s="28" t="s">
        <v>21</v>
      </c>
      <c r="I21" s="19" t="s">
        <v>21</v>
      </c>
    </row>
    <row r="22" spans="1:9" ht="12.75">
      <c r="A22" s="18" t="s">
        <v>26</v>
      </c>
      <c r="B22" s="28" t="s">
        <v>26</v>
      </c>
      <c r="C22" s="19" t="s">
        <v>21</v>
      </c>
      <c r="D22" s="18" t="s">
        <v>32</v>
      </c>
      <c r="E22" s="28" t="s">
        <v>32</v>
      </c>
      <c r="F22" s="28" t="s">
        <v>21</v>
      </c>
      <c r="G22" s="30" t="s">
        <v>36</v>
      </c>
      <c r="H22" s="28" t="s">
        <v>49</v>
      </c>
      <c r="I22" s="19" t="s">
        <v>21</v>
      </c>
    </row>
    <row r="23" spans="1:9" ht="12.75">
      <c r="A23" s="18" t="s">
        <v>31</v>
      </c>
      <c r="B23" s="28" t="s">
        <v>31</v>
      </c>
      <c r="C23" s="19" t="s">
        <v>21</v>
      </c>
      <c r="D23" s="18" t="s">
        <v>37</v>
      </c>
      <c r="E23" s="28" t="s">
        <v>21</v>
      </c>
      <c r="F23" s="28" t="s">
        <v>21</v>
      </c>
      <c r="G23" s="30" t="s">
        <v>26</v>
      </c>
      <c r="H23" s="28" t="s">
        <v>21</v>
      </c>
      <c r="I23" s="19" t="s">
        <v>21</v>
      </c>
    </row>
    <row r="24" spans="1:9" ht="12.75">
      <c r="A24" s="18" t="s">
        <v>32</v>
      </c>
      <c r="B24" s="28" t="s">
        <v>32</v>
      </c>
      <c r="C24" s="19" t="s">
        <v>21</v>
      </c>
      <c r="D24" s="18" t="s">
        <v>21</v>
      </c>
      <c r="E24" s="28" t="s">
        <v>21</v>
      </c>
      <c r="F24" s="28" t="s">
        <v>21</v>
      </c>
      <c r="G24" s="30" t="s">
        <v>27</v>
      </c>
      <c r="H24" s="28" t="s">
        <v>25</v>
      </c>
      <c r="I24" s="19" t="s">
        <v>21</v>
      </c>
    </row>
    <row r="25" spans="1:9" ht="12.75">
      <c r="A25" s="18" t="s">
        <v>21</v>
      </c>
      <c r="B25" s="28" t="s">
        <v>21</v>
      </c>
      <c r="C25" s="19" t="s">
        <v>21</v>
      </c>
      <c r="D25" s="18" t="s">
        <v>21</v>
      </c>
      <c r="E25" s="28" t="s">
        <v>21</v>
      </c>
      <c r="F25" s="28" t="s">
        <v>21</v>
      </c>
      <c r="G25" s="30" t="s">
        <v>25</v>
      </c>
      <c r="H25" s="28" t="s">
        <v>21</v>
      </c>
      <c r="I25" s="19" t="s">
        <v>21</v>
      </c>
    </row>
    <row r="26" spans="1:9" ht="12.75">
      <c r="A26" s="18" t="s">
        <v>33</v>
      </c>
      <c r="B26" s="28" t="s">
        <v>27</v>
      </c>
      <c r="C26" s="19" t="s">
        <v>21</v>
      </c>
      <c r="D26" s="18" t="s">
        <v>32</v>
      </c>
      <c r="E26" s="28" t="s">
        <v>21</v>
      </c>
      <c r="F26" s="28" t="s">
        <v>21</v>
      </c>
      <c r="G26" s="30" t="s">
        <v>50</v>
      </c>
      <c r="H26" s="28" t="s">
        <v>21</v>
      </c>
      <c r="I26" s="19" t="s">
        <v>21</v>
      </c>
    </row>
    <row r="27" spans="1:9" ht="12.75">
      <c r="A27" s="18" t="s">
        <v>34</v>
      </c>
      <c r="B27" s="28" t="s">
        <v>34</v>
      </c>
      <c r="C27" s="19" t="s">
        <v>21</v>
      </c>
      <c r="D27" s="18" t="s">
        <v>46</v>
      </c>
      <c r="E27" s="28" t="s">
        <v>46</v>
      </c>
      <c r="F27" s="28" t="s">
        <v>21</v>
      </c>
      <c r="G27" s="30" t="s">
        <v>21</v>
      </c>
      <c r="H27" s="28" t="s">
        <v>21</v>
      </c>
      <c r="I27" s="19" t="s">
        <v>21</v>
      </c>
    </row>
    <row r="28" spans="1:9" ht="13.5" thickBot="1">
      <c r="A28" s="27" t="s">
        <v>35</v>
      </c>
      <c r="B28" s="29" t="s">
        <v>35</v>
      </c>
      <c r="C28" s="26" t="s">
        <v>21</v>
      </c>
      <c r="D28" s="18" t="s">
        <v>21</v>
      </c>
      <c r="E28" s="28" t="s">
        <v>21</v>
      </c>
      <c r="F28" s="28" t="s">
        <v>21</v>
      </c>
      <c r="G28" s="30" t="s">
        <v>21</v>
      </c>
      <c r="H28" s="28" t="s">
        <v>21</v>
      </c>
      <c r="I28" s="19" t="s">
        <v>21</v>
      </c>
    </row>
    <row r="29" spans="1:9" ht="12.75">
      <c r="A29" s="34"/>
      <c r="B29" s="34"/>
      <c r="C29" s="34"/>
      <c r="D29" s="18" t="s">
        <v>147</v>
      </c>
      <c r="E29" s="28" t="s">
        <v>25</v>
      </c>
      <c r="F29" s="28" t="s">
        <v>21</v>
      </c>
      <c r="G29" s="30" t="s">
        <v>26</v>
      </c>
      <c r="H29" s="28" t="s">
        <v>26</v>
      </c>
      <c r="I29" s="19" t="s">
        <v>21</v>
      </c>
    </row>
    <row r="30" spans="4:9" ht="13.5" thickBot="1">
      <c r="D30" s="27" t="s">
        <v>26</v>
      </c>
      <c r="E30" s="29" t="s">
        <v>26</v>
      </c>
      <c r="F30" s="29" t="s">
        <v>21</v>
      </c>
      <c r="G30" s="31" t="s">
        <v>21</v>
      </c>
      <c r="H30" s="29" t="s">
        <v>36</v>
      </c>
      <c r="I30" s="26" t="s">
        <v>21</v>
      </c>
    </row>
    <row r="31" spans="1:9" ht="12.75">
      <c r="A31" s="34"/>
      <c r="B31" s="34"/>
      <c r="C31" s="34"/>
      <c r="D31" s="34"/>
      <c r="E31" s="34"/>
      <c r="F31" s="34"/>
      <c r="G31" s="34"/>
      <c r="H31" s="34"/>
      <c r="I31" s="34"/>
    </row>
    <row r="33" ht="12.75">
      <c r="D33" t="s">
        <v>118</v>
      </c>
    </row>
  </sheetData>
  <mergeCells count="6">
    <mergeCell ref="G1:I1"/>
    <mergeCell ref="G2:H2"/>
    <mergeCell ref="A1:C1"/>
    <mergeCell ref="A2:B2"/>
    <mergeCell ref="D1:F1"/>
    <mergeCell ref="D2:E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F33"/>
  <sheetViews>
    <sheetView tabSelected="1" workbookViewId="0" topLeftCell="A1">
      <selection activeCell="A7" sqref="A7"/>
    </sheetView>
  </sheetViews>
  <sheetFormatPr defaultColWidth="9.140625" defaultRowHeight="12.75"/>
  <cols>
    <col min="1" max="1" width="13.7109375" style="0" customWidth="1"/>
    <col min="2" max="3" width="10.7109375" style="0" customWidth="1"/>
    <col min="4" max="4" width="13.7109375" style="0" customWidth="1"/>
    <col min="5" max="6" width="10.7109375" style="0" customWidth="1"/>
    <col min="8" max="8" width="19.140625" style="0" bestFit="1" customWidth="1"/>
    <col min="9" max="10" width="16.28125" style="0" bestFit="1" customWidth="1"/>
  </cols>
  <sheetData>
    <row r="3" ht="12.75">
      <c r="A3" s="36" t="s">
        <v>183</v>
      </c>
    </row>
    <row r="5" ht="12.75">
      <c r="A5" t="s">
        <v>184</v>
      </c>
    </row>
    <row r="11" spans="1:6" ht="12.75">
      <c r="A11" s="42" t="s">
        <v>56</v>
      </c>
      <c r="B11" s="43"/>
      <c r="C11" s="44" t="s">
        <v>55</v>
      </c>
      <c r="D11" s="43" t="s">
        <v>57</v>
      </c>
      <c r="E11" s="43"/>
      <c r="F11" s="44" t="s">
        <v>55</v>
      </c>
    </row>
    <row r="12" spans="1:6" ht="12.75">
      <c r="A12" s="46" t="s">
        <v>21</v>
      </c>
      <c r="B12" s="46"/>
      <c r="C12" s="47"/>
      <c r="D12" s="46" t="s">
        <v>21</v>
      </c>
      <c r="E12" s="45"/>
      <c r="F12" s="48"/>
    </row>
    <row r="13" spans="1:6" ht="12.75">
      <c r="A13" s="52" t="s">
        <v>21</v>
      </c>
      <c r="B13" s="50">
        <v>8</v>
      </c>
      <c r="C13" s="51">
        <f>B13/24*100</f>
        <v>33.33333333333333</v>
      </c>
      <c r="D13" s="52" t="s">
        <v>21</v>
      </c>
      <c r="E13" s="53">
        <v>25</v>
      </c>
      <c r="F13" s="54">
        <f>E13/53*100</f>
        <v>47.16981132075472</v>
      </c>
    </row>
    <row r="14" spans="1:6" ht="12.75">
      <c r="A14" s="55" t="s">
        <v>179</v>
      </c>
      <c r="B14" s="50"/>
      <c r="C14" s="51"/>
      <c r="D14" s="55" t="s">
        <v>179</v>
      </c>
      <c r="E14" s="53"/>
      <c r="F14" s="54"/>
    </row>
    <row r="15" spans="1:6" ht="12.75">
      <c r="A15" s="52" t="s">
        <v>35</v>
      </c>
      <c r="B15" s="50">
        <v>1</v>
      </c>
      <c r="C15" s="51">
        <f aca="true" t="shared" si="0" ref="C15:C33">B15/24*100</f>
        <v>4.166666666666666</v>
      </c>
      <c r="D15" s="52" t="s">
        <v>37</v>
      </c>
      <c r="E15" s="53">
        <v>1</v>
      </c>
      <c r="F15" s="54">
        <f>E15/53*100</f>
        <v>1.8867924528301887</v>
      </c>
    </row>
    <row r="16" spans="1:6" s="36" customFormat="1" ht="12.75">
      <c r="A16" s="52" t="s">
        <v>27</v>
      </c>
      <c r="B16" s="50">
        <v>3</v>
      </c>
      <c r="C16" s="51">
        <f t="shared" si="0"/>
        <v>12.5</v>
      </c>
      <c r="D16" s="52" t="s">
        <v>32</v>
      </c>
      <c r="E16" s="53">
        <v>3</v>
      </c>
      <c r="F16" s="54">
        <f aca="true" t="shared" si="1" ref="F16:F33">E16/53*100</f>
        <v>5.660377358490567</v>
      </c>
    </row>
    <row r="17" spans="1:6" ht="12.75">
      <c r="A17" s="52" t="s">
        <v>32</v>
      </c>
      <c r="B17" s="50">
        <v>1</v>
      </c>
      <c r="C17" s="51">
        <f t="shared" si="0"/>
        <v>4.166666666666666</v>
      </c>
      <c r="D17" s="52" t="s">
        <v>26</v>
      </c>
      <c r="E17" s="53">
        <v>3</v>
      </c>
      <c r="F17" s="54">
        <f t="shared" si="1"/>
        <v>5.660377358490567</v>
      </c>
    </row>
    <row r="18" spans="1:6" ht="12.75">
      <c r="A18" s="52" t="s">
        <v>26</v>
      </c>
      <c r="B18" s="50">
        <v>2</v>
      </c>
      <c r="C18" s="51">
        <f t="shared" si="0"/>
        <v>8.333333333333332</v>
      </c>
      <c r="D18" s="52" t="s">
        <v>25</v>
      </c>
      <c r="E18" s="53">
        <v>5</v>
      </c>
      <c r="F18" s="54">
        <f t="shared" si="1"/>
        <v>9.433962264150944</v>
      </c>
    </row>
    <row r="19" spans="1:6" ht="12.75">
      <c r="A19" s="52" t="s">
        <v>25</v>
      </c>
      <c r="B19" s="50">
        <v>1</v>
      </c>
      <c r="C19" s="51">
        <f t="shared" si="0"/>
        <v>4.166666666666666</v>
      </c>
      <c r="D19" s="52" t="s">
        <v>24</v>
      </c>
      <c r="E19" s="53">
        <v>1</v>
      </c>
      <c r="F19" s="54">
        <f t="shared" si="1"/>
        <v>1.8867924528301887</v>
      </c>
    </row>
    <row r="20" spans="1:6" ht="12.75">
      <c r="A20" s="52" t="s">
        <v>24</v>
      </c>
      <c r="B20" s="50">
        <v>1</v>
      </c>
      <c r="C20" s="51">
        <f t="shared" si="0"/>
        <v>4.166666666666666</v>
      </c>
      <c r="D20" s="52" t="s">
        <v>36</v>
      </c>
      <c r="E20" s="53">
        <v>4</v>
      </c>
      <c r="F20" s="54">
        <f t="shared" si="1"/>
        <v>7.547169811320755</v>
      </c>
    </row>
    <row r="21" spans="1:6" ht="12.75">
      <c r="A21" s="55" t="s">
        <v>180</v>
      </c>
      <c r="B21" s="50"/>
      <c r="C21" s="51"/>
      <c r="D21" s="55" t="s">
        <v>180</v>
      </c>
      <c r="E21" s="53"/>
      <c r="F21" s="54"/>
    </row>
    <row r="22" spans="1:6" ht="12.75">
      <c r="A22" s="52" t="s">
        <v>30</v>
      </c>
      <c r="B22" s="50">
        <v>1</v>
      </c>
      <c r="C22" s="51">
        <f>B22/24*100</f>
        <v>4.166666666666666</v>
      </c>
      <c r="D22" s="52" t="s">
        <v>43</v>
      </c>
      <c r="E22" s="53">
        <v>1</v>
      </c>
      <c r="F22" s="54">
        <f t="shared" si="1"/>
        <v>1.8867924528301887</v>
      </c>
    </row>
    <row r="23" spans="1:6" ht="12.75">
      <c r="A23" s="52" t="s">
        <v>20</v>
      </c>
      <c r="B23" s="50">
        <v>2</v>
      </c>
      <c r="C23" s="51">
        <f t="shared" si="0"/>
        <v>8.333333333333332</v>
      </c>
      <c r="D23" s="52" t="s">
        <v>48</v>
      </c>
      <c r="E23" s="53">
        <v>1</v>
      </c>
      <c r="F23" s="54">
        <f aca="true" t="shared" si="2" ref="F23:F28">E23/53*100</f>
        <v>1.8867924528301887</v>
      </c>
    </row>
    <row r="24" spans="1:6" ht="12.75">
      <c r="A24" s="52" t="s">
        <v>22</v>
      </c>
      <c r="B24" s="50">
        <v>1</v>
      </c>
      <c r="C24" s="51">
        <f t="shared" si="0"/>
        <v>4.166666666666666</v>
      </c>
      <c r="D24" s="52" t="s">
        <v>49</v>
      </c>
      <c r="E24" s="53">
        <v>1</v>
      </c>
      <c r="F24" s="54">
        <f t="shared" si="2"/>
        <v>1.8867924528301887</v>
      </c>
    </row>
    <row r="25" spans="1:6" ht="12.75">
      <c r="A25" s="55" t="s">
        <v>181</v>
      </c>
      <c r="B25" s="56"/>
      <c r="C25" s="57"/>
      <c r="D25" s="52" t="s">
        <v>41</v>
      </c>
      <c r="E25" s="53">
        <v>1</v>
      </c>
      <c r="F25" s="54">
        <f t="shared" si="2"/>
        <v>1.8867924528301887</v>
      </c>
    </row>
    <row r="26" spans="1:6" ht="12.75">
      <c r="A26" s="52" t="s">
        <v>23</v>
      </c>
      <c r="B26" s="50">
        <v>1</v>
      </c>
      <c r="C26" s="51">
        <f t="shared" si="0"/>
        <v>4.166666666666666</v>
      </c>
      <c r="D26" s="52" t="s">
        <v>47</v>
      </c>
      <c r="E26" s="53">
        <v>1</v>
      </c>
      <c r="F26" s="54">
        <f t="shared" si="2"/>
        <v>1.8867924528301887</v>
      </c>
    </row>
    <row r="27" spans="1:6" ht="12.75">
      <c r="A27" s="55" t="s">
        <v>182</v>
      </c>
      <c r="B27" s="52"/>
      <c r="C27" s="58"/>
      <c r="D27" s="52" t="s">
        <v>44</v>
      </c>
      <c r="E27" s="53">
        <v>1</v>
      </c>
      <c r="F27" s="54">
        <f t="shared" si="2"/>
        <v>1.8867924528301887</v>
      </c>
    </row>
    <row r="28" spans="1:6" ht="12.75">
      <c r="A28" s="65" t="s">
        <v>51</v>
      </c>
      <c r="B28" s="50">
        <v>1</v>
      </c>
      <c r="C28" s="51">
        <f t="shared" si="0"/>
        <v>4.166666666666666</v>
      </c>
      <c r="D28" s="52" t="s">
        <v>40</v>
      </c>
      <c r="E28" s="53">
        <v>1</v>
      </c>
      <c r="F28" s="54">
        <f t="shared" si="2"/>
        <v>1.8867924528301887</v>
      </c>
    </row>
    <row r="29" spans="1:6" ht="12.75">
      <c r="A29" s="55" t="s">
        <v>52</v>
      </c>
      <c r="B29" s="52"/>
      <c r="C29" s="58"/>
      <c r="D29" s="52" t="s">
        <v>38</v>
      </c>
      <c r="E29" s="53">
        <v>2</v>
      </c>
      <c r="F29" s="54">
        <f t="shared" si="1"/>
        <v>3.7735849056603774</v>
      </c>
    </row>
    <row r="30" spans="1:6" ht="12.75">
      <c r="A30" s="52" t="s">
        <v>52</v>
      </c>
      <c r="B30" s="50">
        <v>1</v>
      </c>
      <c r="C30" s="51">
        <f>B30/24*100</f>
        <v>4.166666666666666</v>
      </c>
      <c r="D30" s="52" t="s">
        <v>46</v>
      </c>
      <c r="E30" s="53">
        <v>1</v>
      </c>
      <c r="F30" s="54">
        <f>E30/53*100</f>
        <v>1.8867924528301887</v>
      </c>
    </row>
    <row r="31" spans="1:6" ht="12.75">
      <c r="A31" s="52"/>
      <c r="B31" s="52"/>
      <c r="C31" s="59"/>
      <c r="D31" s="55" t="s">
        <v>182</v>
      </c>
      <c r="E31" s="49"/>
      <c r="F31" s="60"/>
    </row>
    <row r="32" spans="1:6" ht="12.75">
      <c r="A32" s="61"/>
      <c r="B32" s="61"/>
      <c r="C32" s="62"/>
      <c r="D32" s="61" t="s">
        <v>39</v>
      </c>
      <c r="E32" s="63">
        <v>1</v>
      </c>
      <c r="F32" s="64">
        <f t="shared" si="1"/>
        <v>1.8867924528301887</v>
      </c>
    </row>
    <row r="33" spans="1:6" ht="12.75">
      <c r="A33" s="66" t="s">
        <v>53</v>
      </c>
      <c r="B33" s="67">
        <v>24</v>
      </c>
      <c r="C33" s="68">
        <f t="shared" si="0"/>
        <v>100</v>
      </c>
      <c r="D33" s="66" t="s">
        <v>54</v>
      </c>
      <c r="E33" s="67">
        <v>53</v>
      </c>
      <c r="F33" s="68">
        <f t="shared" si="1"/>
        <v>100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&amp;L&amp;"Times New Roman,Standaard\BIJLAGE 23
bij p. 199&amp;R38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D1">
      <selection activeCell="G1" sqref="G1"/>
    </sheetView>
  </sheetViews>
  <sheetFormatPr defaultColWidth="9.140625" defaultRowHeight="12.75"/>
  <cols>
    <col min="1" max="1" width="15.140625" style="0" bestFit="1" customWidth="1"/>
    <col min="2" max="2" width="12.8515625" style="0" bestFit="1" customWidth="1"/>
    <col min="3" max="3" width="14.28125" style="0" bestFit="1" customWidth="1"/>
    <col min="4" max="4" width="12.140625" style="0" bestFit="1" customWidth="1"/>
    <col min="6" max="6" width="15.140625" style="0" bestFit="1" customWidth="1"/>
    <col min="7" max="7" width="13.140625" style="0" bestFit="1" customWidth="1"/>
    <col min="8" max="8" width="16.28125" style="0" bestFit="1" customWidth="1"/>
    <col min="9" max="9" width="12.28125" style="0" bestFit="1" customWidth="1"/>
  </cols>
  <sheetData>
    <row r="1" spans="1:7" ht="12.75">
      <c r="A1" s="36" t="s">
        <v>59</v>
      </c>
      <c r="B1" s="36"/>
      <c r="G1" s="36" t="s">
        <v>84</v>
      </c>
    </row>
    <row r="2" spans="7:10" ht="12.75">
      <c r="G2" s="36" t="s">
        <v>2</v>
      </c>
      <c r="H2" s="36" t="s">
        <v>3</v>
      </c>
      <c r="I2" s="36" t="s">
        <v>85</v>
      </c>
      <c r="J2" s="36" t="s">
        <v>86</v>
      </c>
    </row>
    <row r="3" spans="1:4" ht="12.75">
      <c r="A3" s="36" t="s">
        <v>2</v>
      </c>
      <c r="B3" s="36" t="s">
        <v>3</v>
      </c>
      <c r="C3" s="36" t="s">
        <v>85</v>
      </c>
      <c r="D3" s="36" t="s">
        <v>86</v>
      </c>
    </row>
    <row r="4" spans="7:10" ht="12.75">
      <c r="G4" t="s">
        <v>87</v>
      </c>
      <c r="H4" t="s">
        <v>88</v>
      </c>
      <c r="I4" t="s">
        <v>89</v>
      </c>
      <c r="J4" t="s">
        <v>90</v>
      </c>
    </row>
    <row r="5" spans="1:10" ht="12.75">
      <c r="A5" t="s">
        <v>60</v>
      </c>
      <c r="B5" t="s">
        <v>61</v>
      </c>
      <c r="G5" t="s">
        <v>91</v>
      </c>
      <c r="H5" t="s">
        <v>65</v>
      </c>
      <c r="J5" t="s">
        <v>72</v>
      </c>
    </row>
    <row r="6" spans="1:10" ht="12.75">
      <c r="A6" t="s">
        <v>62</v>
      </c>
      <c r="B6" t="s">
        <v>63</v>
      </c>
      <c r="G6" t="s">
        <v>91</v>
      </c>
      <c r="H6" t="s">
        <v>68</v>
      </c>
      <c r="I6" t="s">
        <v>71</v>
      </c>
      <c r="J6" t="s">
        <v>71</v>
      </c>
    </row>
    <row r="7" spans="1:10" ht="12.75">
      <c r="A7" t="s">
        <v>62</v>
      </c>
      <c r="B7" t="s">
        <v>63</v>
      </c>
      <c r="C7" t="s">
        <v>62</v>
      </c>
      <c r="D7" t="s">
        <v>62</v>
      </c>
      <c r="G7" t="s">
        <v>71</v>
      </c>
      <c r="H7" t="s">
        <v>65</v>
      </c>
      <c r="I7" t="s">
        <v>72</v>
      </c>
      <c r="J7" t="s">
        <v>71</v>
      </c>
    </row>
    <row r="8" spans="1:9" ht="12.75">
      <c r="A8" t="s">
        <v>64</v>
      </c>
      <c r="B8" t="s">
        <v>65</v>
      </c>
      <c r="D8" t="s">
        <v>66</v>
      </c>
      <c r="G8" t="s">
        <v>91</v>
      </c>
      <c r="H8" t="s">
        <v>92</v>
      </c>
      <c r="I8" t="s">
        <v>93</v>
      </c>
    </row>
    <row r="9" spans="1:10" ht="12.75">
      <c r="A9" t="s">
        <v>62</v>
      </c>
      <c r="B9" t="s">
        <v>63</v>
      </c>
      <c r="D9" t="s">
        <v>62</v>
      </c>
      <c r="G9" t="s">
        <v>94</v>
      </c>
      <c r="H9" t="s">
        <v>68</v>
      </c>
      <c r="I9" t="s">
        <v>95</v>
      </c>
      <c r="J9" t="s">
        <v>96</v>
      </c>
    </row>
    <row r="10" spans="1:8" ht="12.75">
      <c r="A10" t="s">
        <v>67</v>
      </c>
      <c r="B10" t="s">
        <v>68</v>
      </c>
      <c r="C10" t="s">
        <v>67</v>
      </c>
      <c r="G10" t="s">
        <v>71</v>
      </c>
      <c r="H10" t="s">
        <v>65</v>
      </c>
    </row>
    <row r="11" spans="1:9" ht="12.75">
      <c r="A11" t="s">
        <v>67</v>
      </c>
      <c r="B11" t="s">
        <v>65</v>
      </c>
      <c r="D11" t="s">
        <v>69</v>
      </c>
      <c r="G11" t="s">
        <v>91</v>
      </c>
      <c r="H11" t="s">
        <v>97</v>
      </c>
      <c r="I11" t="s">
        <v>71</v>
      </c>
    </row>
    <row r="12" spans="1:10" ht="12.75">
      <c r="A12" t="s">
        <v>62</v>
      </c>
      <c r="B12" t="s">
        <v>63</v>
      </c>
      <c r="C12" t="s">
        <v>70</v>
      </c>
      <c r="G12" t="s">
        <v>98</v>
      </c>
      <c r="H12" t="s">
        <v>65</v>
      </c>
      <c r="I12" t="s">
        <v>71</v>
      </c>
      <c r="J12" t="s">
        <v>99</v>
      </c>
    </row>
    <row r="13" spans="1:10" ht="12.75">
      <c r="A13" t="s">
        <v>71</v>
      </c>
      <c r="B13" t="s">
        <v>65</v>
      </c>
      <c r="C13" t="s">
        <v>72</v>
      </c>
      <c r="G13" t="s">
        <v>94</v>
      </c>
      <c r="H13" t="s">
        <v>68</v>
      </c>
      <c r="I13" t="s">
        <v>100</v>
      </c>
      <c r="J13" t="s">
        <v>101</v>
      </c>
    </row>
    <row r="14" spans="1:10" ht="12.75">
      <c r="A14" t="s">
        <v>72</v>
      </c>
      <c r="B14" t="s">
        <v>68</v>
      </c>
      <c r="G14" t="s">
        <v>102</v>
      </c>
      <c r="H14" t="s">
        <v>88</v>
      </c>
      <c r="I14" t="s">
        <v>103</v>
      </c>
      <c r="J14" t="s">
        <v>104</v>
      </c>
    </row>
    <row r="15" spans="1:9" ht="12.75">
      <c r="A15" t="s">
        <v>71</v>
      </c>
      <c r="B15" t="s">
        <v>65</v>
      </c>
      <c r="D15" t="s">
        <v>71</v>
      </c>
      <c r="G15" t="s">
        <v>105</v>
      </c>
      <c r="H15" t="s">
        <v>106</v>
      </c>
      <c r="I15" t="s">
        <v>88</v>
      </c>
    </row>
    <row r="16" spans="1:10" ht="12.75">
      <c r="A16" t="s">
        <v>62</v>
      </c>
      <c r="B16" t="s">
        <v>63</v>
      </c>
      <c r="G16" t="s">
        <v>107</v>
      </c>
      <c r="H16" t="s">
        <v>68</v>
      </c>
      <c r="I16" t="s">
        <v>108</v>
      </c>
      <c r="J16" t="s">
        <v>109</v>
      </c>
    </row>
    <row r="17" spans="1:9" ht="12.75">
      <c r="A17" t="s">
        <v>72</v>
      </c>
      <c r="B17" t="s">
        <v>73</v>
      </c>
      <c r="D17" t="s">
        <v>72</v>
      </c>
      <c r="G17" t="s">
        <v>110</v>
      </c>
      <c r="H17" t="s">
        <v>88</v>
      </c>
      <c r="I17" t="s">
        <v>110</v>
      </c>
    </row>
    <row r="18" spans="1:10" ht="12.75">
      <c r="A18" t="s">
        <v>62</v>
      </c>
      <c r="B18" t="s">
        <v>63</v>
      </c>
      <c r="D18" t="s">
        <v>62</v>
      </c>
      <c r="G18" t="s">
        <v>71</v>
      </c>
      <c r="H18" t="s">
        <v>111</v>
      </c>
      <c r="I18" t="s">
        <v>108</v>
      </c>
      <c r="J18" t="s">
        <v>71</v>
      </c>
    </row>
    <row r="19" spans="1:10" ht="12.75">
      <c r="A19" t="s">
        <v>71</v>
      </c>
      <c r="B19" t="s">
        <v>65</v>
      </c>
      <c r="C19" t="s">
        <v>74</v>
      </c>
      <c r="G19" t="s">
        <v>112</v>
      </c>
      <c r="H19" t="s">
        <v>88</v>
      </c>
      <c r="I19" t="s">
        <v>113</v>
      </c>
      <c r="J19" t="s">
        <v>105</v>
      </c>
    </row>
    <row r="20" spans="1:10" ht="12.75">
      <c r="A20" t="s">
        <v>71</v>
      </c>
      <c r="B20" t="s">
        <v>65</v>
      </c>
      <c r="G20" t="s">
        <v>62</v>
      </c>
      <c r="H20" t="s">
        <v>106</v>
      </c>
      <c r="J20" t="s">
        <v>62</v>
      </c>
    </row>
    <row r="21" spans="1:10" ht="12.75">
      <c r="A21" t="s">
        <v>62</v>
      </c>
      <c r="B21" t="s">
        <v>75</v>
      </c>
      <c r="D21" t="s">
        <v>62</v>
      </c>
      <c r="G21" t="s">
        <v>62</v>
      </c>
      <c r="H21" t="s">
        <v>111</v>
      </c>
      <c r="I21" t="s">
        <v>62</v>
      </c>
      <c r="J21" t="s">
        <v>96</v>
      </c>
    </row>
    <row r="22" spans="1:10" ht="12.75">
      <c r="A22" t="s">
        <v>62</v>
      </c>
      <c r="B22" t="s">
        <v>76</v>
      </c>
      <c r="C22" t="s">
        <v>62</v>
      </c>
      <c r="D22" t="s">
        <v>77</v>
      </c>
      <c r="G22" t="s">
        <v>114</v>
      </c>
      <c r="H22" t="s">
        <v>68</v>
      </c>
      <c r="I22" t="s">
        <v>71</v>
      </c>
      <c r="J22" t="s">
        <v>62</v>
      </c>
    </row>
    <row r="23" spans="1:10" ht="12.75">
      <c r="A23" t="s">
        <v>78</v>
      </c>
      <c r="B23" t="s">
        <v>75</v>
      </c>
      <c r="D23" t="s">
        <v>79</v>
      </c>
      <c r="G23" t="s">
        <v>112</v>
      </c>
      <c r="H23" t="s">
        <v>92</v>
      </c>
      <c r="J23" t="s">
        <v>88</v>
      </c>
    </row>
    <row r="24" spans="1:10" ht="12.75">
      <c r="A24" t="s">
        <v>62</v>
      </c>
      <c r="B24" t="s">
        <v>63</v>
      </c>
      <c r="C24" t="s">
        <v>62</v>
      </c>
      <c r="D24" t="s">
        <v>62</v>
      </c>
      <c r="G24" t="s">
        <v>71</v>
      </c>
      <c r="H24" t="s">
        <v>92</v>
      </c>
      <c r="I24" t="s">
        <v>72</v>
      </c>
      <c r="J24" t="s">
        <v>71</v>
      </c>
    </row>
    <row r="25" spans="1:10" ht="12.75">
      <c r="A25" t="s">
        <v>71</v>
      </c>
      <c r="B25" t="s">
        <v>80</v>
      </c>
      <c r="C25" t="s">
        <v>81</v>
      </c>
      <c r="G25" t="s">
        <v>115</v>
      </c>
      <c r="H25" t="s">
        <v>116</v>
      </c>
      <c r="I25" t="s">
        <v>108</v>
      </c>
      <c r="J25" t="s">
        <v>71</v>
      </c>
    </row>
    <row r="26" spans="1:9" ht="12.75">
      <c r="A26" t="s">
        <v>62</v>
      </c>
      <c r="B26" t="s">
        <v>63</v>
      </c>
      <c r="C26" t="s">
        <v>62</v>
      </c>
      <c r="G26" t="s">
        <v>98</v>
      </c>
      <c r="H26" t="s">
        <v>117</v>
      </c>
      <c r="I26" t="s">
        <v>108</v>
      </c>
    </row>
    <row r="27" spans="1:8" ht="12.75">
      <c r="A27" t="s">
        <v>82</v>
      </c>
      <c r="B27" t="s">
        <v>61</v>
      </c>
      <c r="C27" t="s">
        <v>83</v>
      </c>
      <c r="D27" t="s">
        <v>60</v>
      </c>
      <c r="G27" t="s">
        <v>62</v>
      </c>
      <c r="H27" t="s">
        <v>106</v>
      </c>
    </row>
    <row r="28" spans="1:8" ht="12.75">
      <c r="A28" t="s">
        <v>83</v>
      </c>
      <c r="B28" t="s">
        <v>63</v>
      </c>
      <c r="G28" t="s">
        <v>91</v>
      </c>
      <c r="H28" t="s">
        <v>111</v>
      </c>
    </row>
    <row r="29" spans="7:8" ht="12.75">
      <c r="G29" t="s">
        <v>71</v>
      </c>
      <c r="H29" t="s">
        <v>124</v>
      </c>
    </row>
    <row r="30" spans="7:8" ht="12.75">
      <c r="G30" t="s">
        <v>132</v>
      </c>
      <c r="H30" t="s">
        <v>80</v>
      </c>
    </row>
    <row r="32" spans="1:8" ht="12.75">
      <c r="A32">
        <v>24</v>
      </c>
      <c r="G32" t="s">
        <v>91</v>
      </c>
      <c r="H32" t="s">
        <v>92</v>
      </c>
    </row>
    <row r="33" spans="7:9" ht="12.75">
      <c r="G33" t="s">
        <v>119</v>
      </c>
      <c r="H33" t="s">
        <v>65</v>
      </c>
      <c r="I33" t="s">
        <v>67</v>
      </c>
    </row>
    <row r="34" spans="7:8" ht="12.75">
      <c r="G34" t="s">
        <v>71</v>
      </c>
      <c r="H34" t="s">
        <v>80</v>
      </c>
    </row>
    <row r="35" spans="7:9" ht="12.75">
      <c r="G35" t="s">
        <v>120</v>
      </c>
      <c r="H35" t="s">
        <v>65</v>
      </c>
      <c r="I35" t="s">
        <v>71</v>
      </c>
    </row>
    <row r="36" spans="7:10" ht="12.75">
      <c r="G36" t="s">
        <v>121</v>
      </c>
      <c r="H36" t="s">
        <v>68</v>
      </c>
      <c r="J36" t="s">
        <v>71</v>
      </c>
    </row>
    <row r="37" spans="7:10" ht="12.75">
      <c r="G37" t="s">
        <v>71</v>
      </c>
      <c r="H37" t="s">
        <v>116</v>
      </c>
      <c r="I37" t="s">
        <v>88</v>
      </c>
      <c r="J37" t="s">
        <v>122</v>
      </c>
    </row>
    <row r="38" spans="7:10" ht="12.75">
      <c r="G38" t="s">
        <v>98</v>
      </c>
      <c r="H38" t="s">
        <v>92</v>
      </c>
      <c r="I38" t="s">
        <v>72</v>
      </c>
      <c r="J38" t="s">
        <v>123</v>
      </c>
    </row>
    <row r="39" spans="7:9" ht="12.75">
      <c r="G39" t="s">
        <v>71</v>
      </c>
      <c r="H39" t="s">
        <v>97</v>
      </c>
      <c r="I39" t="s">
        <v>71</v>
      </c>
    </row>
    <row r="40" spans="7:10" ht="12.75">
      <c r="G40" t="s">
        <v>109</v>
      </c>
      <c r="H40" t="s">
        <v>124</v>
      </c>
      <c r="I40" t="s">
        <v>91</v>
      </c>
      <c r="J40" t="s">
        <v>71</v>
      </c>
    </row>
    <row r="41" spans="7:8" ht="12.75">
      <c r="G41" t="s">
        <v>71</v>
      </c>
      <c r="H41" t="s">
        <v>65</v>
      </c>
    </row>
    <row r="42" spans="7:10" ht="12.75">
      <c r="G42" t="s">
        <v>71</v>
      </c>
      <c r="H42" t="s">
        <v>92</v>
      </c>
      <c r="I42" t="s">
        <v>98</v>
      </c>
      <c r="J42" t="s">
        <v>71</v>
      </c>
    </row>
    <row r="43" spans="7:10" ht="12.75">
      <c r="G43" t="s">
        <v>71</v>
      </c>
      <c r="H43" t="s">
        <v>97</v>
      </c>
      <c r="J43" t="s">
        <v>91</v>
      </c>
    </row>
    <row r="44" spans="7:8" ht="12.75">
      <c r="G44" t="s">
        <v>71</v>
      </c>
      <c r="H44" t="s">
        <v>92</v>
      </c>
    </row>
    <row r="45" spans="7:10" ht="12.75">
      <c r="G45" t="s">
        <v>125</v>
      </c>
      <c r="H45" t="s">
        <v>92</v>
      </c>
      <c r="I45" t="s">
        <v>112</v>
      </c>
      <c r="J45" t="s">
        <v>71</v>
      </c>
    </row>
    <row r="46" spans="7:10" ht="12.75">
      <c r="G46" t="s">
        <v>125</v>
      </c>
      <c r="H46" t="s">
        <v>92</v>
      </c>
      <c r="J46" t="s">
        <v>71</v>
      </c>
    </row>
    <row r="47" spans="7:10" ht="12.75">
      <c r="G47" t="s">
        <v>62</v>
      </c>
      <c r="H47" t="s">
        <v>106</v>
      </c>
      <c r="J47" t="s">
        <v>62</v>
      </c>
    </row>
    <row r="48" spans="7:9" ht="12.75">
      <c r="G48" t="s">
        <v>126</v>
      </c>
      <c r="H48" t="s">
        <v>92</v>
      </c>
      <c r="I48" t="s">
        <v>91</v>
      </c>
    </row>
    <row r="49" spans="7:10" ht="12.75">
      <c r="G49" t="s">
        <v>62</v>
      </c>
      <c r="H49" t="s">
        <v>106</v>
      </c>
      <c r="J49" t="s">
        <v>62</v>
      </c>
    </row>
    <row r="50" spans="7:10" ht="12.75">
      <c r="G50" t="s">
        <v>127</v>
      </c>
      <c r="H50" t="s">
        <v>92</v>
      </c>
      <c r="I50" t="s">
        <v>71</v>
      </c>
      <c r="J50" t="s">
        <v>128</v>
      </c>
    </row>
    <row r="51" spans="7:10" ht="12.75">
      <c r="G51" t="s">
        <v>91</v>
      </c>
      <c r="H51" t="s">
        <v>68</v>
      </c>
      <c r="J51" t="s">
        <v>62</v>
      </c>
    </row>
    <row r="52" spans="7:10" ht="12.75">
      <c r="G52" t="s">
        <v>129</v>
      </c>
      <c r="H52" t="s">
        <v>92</v>
      </c>
      <c r="J52" t="s">
        <v>108</v>
      </c>
    </row>
    <row r="53" spans="7:10" ht="12.75">
      <c r="G53" t="s">
        <v>130</v>
      </c>
      <c r="H53" t="s">
        <v>106</v>
      </c>
      <c r="J53" t="s">
        <v>62</v>
      </c>
    </row>
    <row r="54" spans="7:10" ht="12.75">
      <c r="G54" t="s">
        <v>125</v>
      </c>
      <c r="H54" t="s">
        <v>92</v>
      </c>
      <c r="I54" t="s">
        <v>108</v>
      </c>
      <c r="J54" t="s">
        <v>72</v>
      </c>
    </row>
    <row r="55" spans="7:10" ht="12.75">
      <c r="G55" t="s">
        <v>108</v>
      </c>
      <c r="H55" t="s">
        <v>131</v>
      </c>
      <c r="J55" t="s">
        <v>108</v>
      </c>
    </row>
    <row r="56" spans="7:8" ht="12.75">
      <c r="G56" t="s">
        <v>62</v>
      </c>
      <c r="H56" t="s">
        <v>88</v>
      </c>
    </row>
    <row r="57" spans="7:8" ht="12.75">
      <c r="G57" t="s">
        <v>145</v>
      </c>
      <c r="H57" t="s">
        <v>65</v>
      </c>
    </row>
    <row r="58" spans="7:10" ht="12.75">
      <c r="G58" t="s">
        <v>71</v>
      </c>
      <c r="H58" t="s">
        <v>111</v>
      </c>
      <c r="J58" t="s">
        <v>146</v>
      </c>
    </row>
    <row r="59" spans="7:8" ht="12.75">
      <c r="G59" t="s">
        <v>62</v>
      </c>
      <c r="H59" t="s">
        <v>106</v>
      </c>
    </row>
    <row r="60" spans="7:9" ht="12.75">
      <c r="G60" t="s">
        <v>71</v>
      </c>
      <c r="H60" t="s">
        <v>148</v>
      </c>
      <c r="I60" t="s">
        <v>71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Elke</dc:creator>
  <cp:keywords/>
  <dc:description/>
  <cp:lastModifiedBy>Elke</cp:lastModifiedBy>
  <cp:lastPrinted>2002-04-25T12:33:37Z</cp:lastPrinted>
  <dcterms:created xsi:type="dcterms:W3CDTF">2001-10-09T16:18:01Z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